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cott\Desktop\Stacey Files\"/>
    </mc:Choice>
  </mc:AlternateContent>
  <bookViews>
    <workbookView xWindow="0" yWindow="0" windowWidth="28800" windowHeight="15525"/>
  </bookViews>
  <sheets>
    <sheet name="2016" sheetId="17" r:id="rId1"/>
    <sheet name="2015" sheetId="16" r:id="rId2"/>
    <sheet name="2014" sheetId="1" r:id="rId3"/>
    <sheet name="2013" sheetId="2" r:id="rId4"/>
    <sheet name="2012" sheetId="3" r:id="rId5"/>
    <sheet name="2011" sheetId="4" r:id="rId6"/>
    <sheet name="2010" sheetId="5" r:id="rId7"/>
    <sheet name="2009" sheetId="6" r:id="rId8"/>
    <sheet name="2008" sheetId="7" r:id="rId9"/>
    <sheet name="2007" sheetId="8" r:id="rId10"/>
    <sheet name="2006" sheetId="9" r:id="rId11"/>
    <sheet name="2005" sheetId="10" r:id="rId12"/>
    <sheet name="2004" sheetId="11" r:id="rId13"/>
    <sheet name="2003" sheetId="12" r:id="rId14"/>
    <sheet name="2002" sheetId="13" r:id="rId15"/>
    <sheet name="2001" sheetId="14" r:id="rId16"/>
  </sheets>
  <externalReferences>
    <externalReference r:id="rId17"/>
    <externalReference r:id="rId18"/>
    <externalReference r:id="rId19"/>
    <externalReference r:id="rId20"/>
    <externalReference r:id="rId21"/>
    <externalReference r:id="rId22"/>
    <externalReference r:id="rId23"/>
  </externalReferences>
  <calcPr calcId="152511"/>
</workbook>
</file>

<file path=xl/calcChain.xml><?xml version="1.0" encoding="utf-8"?>
<calcChain xmlns="http://schemas.openxmlformats.org/spreadsheetml/2006/main">
  <c r="R122" i="17" l="1"/>
  <c r="Q122" i="17"/>
  <c r="P122" i="17"/>
  <c r="O122" i="17"/>
  <c r="M122" i="17"/>
  <c r="L122" i="17"/>
  <c r="K122" i="17"/>
  <c r="J122" i="17"/>
  <c r="G122" i="17"/>
  <c r="F122" i="17"/>
  <c r="E122" i="17"/>
  <c r="R121" i="17"/>
  <c r="Q121" i="17"/>
  <c r="P121" i="17"/>
  <c r="O121" i="17"/>
  <c r="M121" i="17"/>
  <c r="L121" i="17"/>
  <c r="K121" i="17"/>
  <c r="J121" i="17"/>
  <c r="H121" i="17"/>
  <c r="G121" i="17"/>
  <c r="F121" i="17"/>
  <c r="E121" i="17"/>
  <c r="R120" i="17"/>
  <c r="Q120" i="17"/>
  <c r="P120" i="17"/>
  <c r="O120" i="17"/>
  <c r="M120" i="17"/>
  <c r="L120" i="17"/>
  <c r="K120" i="17"/>
  <c r="J120" i="17"/>
  <c r="H120" i="17"/>
  <c r="G120" i="17"/>
  <c r="F120" i="17"/>
  <c r="E120" i="17"/>
  <c r="R119" i="17"/>
  <c r="Q119" i="17"/>
  <c r="P119" i="17"/>
  <c r="O119" i="17"/>
  <c r="M119" i="17"/>
  <c r="L119" i="17"/>
  <c r="K119" i="17"/>
  <c r="J119" i="17"/>
  <c r="H119" i="17"/>
  <c r="G119" i="17"/>
  <c r="F119" i="17"/>
  <c r="E119" i="17"/>
  <c r="R118" i="17"/>
  <c r="Q118" i="17"/>
  <c r="P118" i="17"/>
  <c r="O118" i="17"/>
  <c r="M118" i="17"/>
  <c r="L118" i="17"/>
  <c r="K118" i="17"/>
  <c r="J118" i="17"/>
  <c r="H118" i="17"/>
  <c r="G118" i="17"/>
  <c r="F118" i="17"/>
  <c r="E118" i="17"/>
  <c r="R117" i="17"/>
  <c r="Q117" i="17"/>
  <c r="P117" i="17"/>
  <c r="O117" i="17"/>
  <c r="M117" i="17"/>
  <c r="L117" i="17"/>
  <c r="K117" i="17"/>
  <c r="J117" i="17"/>
  <c r="H117" i="17"/>
  <c r="G117" i="17"/>
  <c r="F117" i="17"/>
  <c r="E117" i="17"/>
  <c r="R116" i="17"/>
  <c r="Q116" i="17"/>
  <c r="P116" i="17"/>
  <c r="O116" i="17"/>
  <c r="M116" i="17"/>
  <c r="L116" i="17"/>
  <c r="K116" i="17"/>
  <c r="J116" i="17"/>
  <c r="H116" i="17"/>
  <c r="G116" i="17"/>
  <c r="F116" i="17"/>
  <c r="E116" i="17"/>
  <c r="R115" i="17"/>
  <c r="Q115" i="17"/>
  <c r="P115" i="17"/>
  <c r="O115" i="17"/>
  <c r="M115" i="17"/>
  <c r="L115" i="17"/>
  <c r="K115" i="17"/>
  <c r="J115" i="17"/>
  <c r="G115" i="17"/>
  <c r="F115" i="17"/>
  <c r="E115" i="17"/>
  <c r="R114" i="17"/>
  <c r="Q114" i="17"/>
  <c r="P114" i="17"/>
  <c r="O114" i="17"/>
  <c r="M114" i="17"/>
  <c r="L114" i="17"/>
  <c r="K114" i="17"/>
  <c r="J114" i="17"/>
  <c r="H114" i="17"/>
  <c r="G114" i="17"/>
  <c r="F114" i="17"/>
  <c r="E114" i="17"/>
  <c r="R113" i="17"/>
  <c r="Q113" i="17"/>
  <c r="P113" i="17"/>
  <c r="O113" i="17"/>
  <c r="M113" i="17"/>
  <c r="L113" i="17"/>
  <c r="K113" i="17"/>
  <c r="J113" i="17"/>
  <c r="H113" i="17"/>
  <c r="G113" i="17"/>
  <c r="F113" i="17"/>
  <c r="E113" i="17"/>
  <c r="R112" i="17"/>
  <c r="Q112" i="17"/>
  <c r="P112" i="17"/>
  <c r="O112" i="17"/>
  <c r="M112" i="17"/>
  <c r="L112" i="17"/>
  <c r="K112" i="17"/>
  <c r="J112" i="17"/>
  <c r="H112" i="17"/>
  <c r="G112" i="17"/>
  <c r="F112" i="17"/>
  <c r="E112" i="17"/>
  <c r="R111" i="17"/>
  <c r="Q111" i="17"/>
  <c r="P111" i="17"/>
  <c r="O111" i="17"/>
  <c r="M111" i="17"/>
  <c r="L111" i="17"/>
  <c r="K111" i="17"/>
  <c r="J111" i="17"/>
  <c r="H111" i="17"/>
  <c r="G111" i="17"/>
  <c r="F111" i="17"/>
  <c r="E111" i="17"/>
  <c r="R110" i="17"/>
  <c r="Q110" i="17"/>
  <c r="P110" i="17"/>
  <c r="O110" i="17"/>
  <c r="M110" i="17"/>
  <c r="L110" i="17"/>
  <c r="K110" i="17"/>
  <c r="J110" i="17"/>
  <c r="H110" i="17"/>
  <c r="G110" i="17"/>
  <c r="F110" i="17"/>
  <c r="E110" i="17"/>
  <c r="R109" i="17"/>
  <c r="Q109" i="17"/>
  <c r="P109" i="17"/>
  <c r="O109" i="17"/>
  <c r="M109" i="17"/>
  <c r="L109" i="17"/>
  <c r="K109" i="17"/>
  <c r="J109" i="17"/>
  <c r="H109" i="17"/>
  <c r="G109" i="17"/>
  <c r="F109" i="17"/>
  <c r="E109" i="17"/>
  <c r="R108" i="17"/>
  <c r="Q108" i="17"/>
  <c r="P108" i="17"/>
  <c r="O108" i="17"/>
  <c r="M108" i="17"/>
  <c r="L108" i="17"/>
  <c r="K108" i="17"/>
  <c r="J108" i="17"/>
  <c r="G108" i="17"/>
  <c r="F108" i="17"/>
  <c r="E108" i="17"/>
  <c r="R107" i="17"/>
  <c r="Q107" i="17"/>
  <c r="P107" i="17"/>
  <c r="O107" i="17"/>
  <c r="M107" i="17"/>
  <c r="L107" i="17"/>
  <c r="K107" i="17"/>
  <c r="J107" i="17"/>
  <c r="H107" i="17"/>
  <c r="G107" i="17"/>
  <c r="F107" i="17"/>
  <c r="E107" i="17"/>
  <c r="R106" i="17"/>
  <c r="Q106" i="17"/>
  <c r="P106" i="17"/>
  <c r="O106" i="17"/>
  <c r="M106" i="17"/>
  <c r="L106" i="17"/>
  <c r="K106" i="17"/>
  <c r="J106" i="17"/>
  <c r="H106" i="17"/>
  <c r="G106" i="17"/>
  <c r="F106" i="17"/>
  <c r="E106" i="17"/>
  <c r="R105" i="17"/>
  <c r="Q105" i="17"/>
  <c r="P105" i="17"/>
  <c r="O105" i="17"/>
  <c r="M105" i="17"/>
  <c r="L105" i="17"/>
  <c r="K105" i="17"/>
  <c r="J105" i="17"/>
  <c r="H105" i="17"/>
  <c r="G105" i="17"/>
  <c r="F105" i="17"/>
  <c r="E105" i="17"/>
  <c r="R104" i="17"/>
  <c r="Q104" i="17"/>
  <c r="P104" i="17"/>
  <c r="O104" i="17"/>
  <c r="M104" i="17"/>
  <c r="L104" i="17"/>
  <c r="K104" i="17"/>
  <c r="J104" i="17"/>
  <c r="H104" i="17"/>
  <c r="G104" i="17"/>
  <c r="F104" i="17"/>
  <c r="E104" i="17"/>
  <c r="R103" i="17"/>
  <c r="Q103" i="17"/>
  <c r="P103" i="17"/>
  <c r="O103" i="17"/>
  <c r="M103" i="17"/>
  <c r="L103" i="17"/>
  <c r="K103" i="17"/>
  <c r="J103" i="17"/>
  <c r="H103" i="17"/>
  <c r="G103" i="17"/>
  <c r="F103" i="17"/>
  <c r="E103" i="17"/>
  <c r="R102" i="17"/>
  <c r="Q102" i="17"/>
  <c r="P102" i="17"/>
  <c r="O102" i="17"/>
  <c r="M102" i="17"/>
  <c r="L102" i="17"/>
  <c r="K102" i="17"/>
  <c r="J102" i="17"/>
  <c r="H102" i="17"/>
  <c r="G102" i="17"/>
  <c r="F102" i="17"/>
  <c r="E102" i="17"/>
  <c r="R101" i="17"/>
  <c r="Q101" i="17"/>
  <c r="P101" i="17"/>
  <c r="O101" i="17"/>
  <c r="M101" i="17"/>
  <c r="L101" i="17"/>
  <c r="K101" i="17"/>
  <c r="J101" i="17"/>
  <c r="H101" i="17"/>
  <c r="G101" i="17"/>
  <c r="F101" i="17"/>
  <c r="E101" i="17"/>
  <c r="R100" i="17"/>
  <c r="Q100" i="17"/>
  <c r="P100" i="17"/>
  <c r="O100" i="17"/>
  <c r="M100" i="17"/>
  <c r="L100" i="17"/>
  <c r="K100" i="17"/>
  <c r="J100" i="17"/>
  <c r="H100" i="17"/>
  <c r="G100" i="17"/>
  <c r="F100" i="17"/>
  <c r="E100" i="17"/>
  <c r="R99" i="17"/>
  <c r="Q99" i="17"/>
  <c r="P99" i="17"/>
  <c r="O99" i="17"/>
  <c r="M99" i="17"/>
  <c r="L99" i="17"/>
  <c r="K99" i="17"/>
  <c r="J99" i="17"/>
  <c r="H99" i="17"/>
  <c r="G99" i="17"/>
  <c r="F99" i="17"/>
  <c r="E99" i="17"/>
  <c r="R98" i="17"/>
  <c r="Q98" i="17"/>
  <c r="P98" i="17"/>
  <c r="O98" i="17"/>
  <c r="M98" i="17"/>
  <c r="L98" i="17"/>
  <c r="K98" i="17"/>
  <c r="J98" i="17"/>
  <c r="H98" i="17"/>
  <c r="G98" i="17"/>
  <c r="F98" i="17"/>
  <c r="E98" i="17"/>
  <c r="R97" i="17"/>
  <c r="Q97" i="17"/>
  <c r="P97" i="17"/>
  <c r="O97" i="17"/>
  <c r="M97" i="17"/>
  <c r="L97" i="17"/>
  <c r="K97" i="17"/>
  <c r="J97" i="17"/>
  <c r="G97" i="17"/>
  <c r="F97" i="17"/>
  <c r="E97" i="17"/>
  <c r="R96" i="17"/>
  <c r="Q96" i="17"/>
  <c r="P96" i="17"/>
  <c r="O96" i="17"/>
  <c r="M96" i="17"/>
  <c r="L96" i="17"/>
  <c r="K96" i="17"/>
  <c r="J96" i="17"/>
  <c r="G96" i="17"/>
  <c r="F96" i="17"/>
  <c r="E96" i="17"/>
  <c r="R95" i="17"/>
  <c r="Q95" i="17"/>
  <c r="P95" i="17"/>
  <c r="O95" i="17"/>
  <c r="M95" i="17"/>
  <c r="L95" i="17"/>
  <c r="K95" i="17"/>
  <c r="J95" i="17"/>
  <c r="H95" i="17"/>
  <c r="G95" i="17"/>
  <c r="F95" i="17"/>
  <c r="E95" i="17"/>
  <c r="R94" i="17"/>
  <c r="Q94" i="17"/>
  <c r="P94" i="17"/>
  <c r="O94" i="17"/>
  <c r="M94" i="17"/>
  <c r="L94" i="17"/>
  <c r="K94" i="17"/>
  <c r="J94" i="17"/>
  <c r="H94" i="17"/>
  <c r="G94" i="17"/>
  <c r="F94" i="17"/>
  <c r="E94" i="17"/>
  <c r="R93" i="17"/>
  <c r="Q93" i="17"/>
  <c r="P93" i="17"/>
  <c r="O93" i="17"/>
  <c r="M93" i="17"/>
  <c r="L93" i="17"/>
  <c r="K93" i="17"/>
  <c r="J93" i="17"/>
  <c r="H93" i="17"/>
  <c r="G93" i="17"/>
  <c r="F93" i="17"/>
  <c r="E93" i="17"/>
  <c r="R92" i="17"/>
  <c r="Q92" i="17"/>
  <c r="P92" i="17"/>
  <c r="O92" i="17"/>
  <c r="M92" i="17"/>
  <c r="L92" i="17"/>
  <c r="K92" i="17"/>
  <c r="J92" i="17"/>
  <c r="H92" i="17"/>
  <c r="G92" i="17"/>
  <c r="F92" i="17"/>
  <c r="E92" i="17"/>
  <c r="R91" i="17"/>
  <c r="Q91" i="17"/>
  <c r="P91" i="17"/>
  <c r="O91" i="17"/>
  <c r="M91" i="17"/>
  <c r="L91" i="17"/>
  <c r="K91" i="17"/>
  <c r="J91" i="17"/>
  <c r="H91" i="17"/>
  <c r="G91" i="17"/>
  <c r="F91" i="17"/>
  <c r="E91" i="17"/>
  <c r="R90" i="17"/>
  <c r="Q90" i="17"/>
  <c r="P90" i="17"/>
  <c r="O90" i="17"/>
  <c r="M90" i="17"/>
  <c r="L90" i="17"/>
  <c r="K90" i="17"/>
  <c r="J90" i="17"/>
  <c r="H90" i="17"/>
  <c r="G90" i="17"/>
  <c r="F90" i="17"/>
  <c r="E90" i="17"/>
  <c r="R89" i="17"/>
  <c r="Q89" i="17"/>
  <c r="P89" i="17"/>
  <c r="O89" i="17"/>
  <c r="M89" i="17"/>
  <c r="L89" i="17"/>
  <c r="K89" i="17"/>
  <c r="J89" i="17"/>
  <c r="G89" i="17"/>
  <c r="F89" i="17"/>
  <c r="E89" i="17"/>
  <c r="R88" i="17"/>
  <c r="Q88" i="17"/>
  <c r="P88" i="17"/>
  <c r="O88" i="17"/>
  <c r="M88" i="17"/>
  <c r="L88" i="17"/>
  <c r="K88" i="17"/>
  <c r="J88" i="17"/>
  <c r="H88" i="17"/>
  <c r="G88" i="17"/>
  <c r="F88" i="17"/>
  <c r="E88" i="17"/>
  <c r="R87" i="17"/>
  <c r="Q87" i="17"/>
  <c r="P87" i="17"/>
  <c r="O87" i="17"/>
  <c r="M87" i="17"/>
  <c r="L87" i="17"/>
  <c r="K87" i="17"/>
  <c r="J87" i="17"/>
  <c r="H87" i="17"/>
  <c r="G87" i="17"/>
  <c r="F87" i="17"/>
  <c r="E87" i="17"/>
  <c r="R86" i="17"/>
  <c r="Q86" i="17"/>
  <c r="P86" i="17"/>
  <c r="O86" i="17"/>
  <c r="M86" i="17"/>
  <c r="L86" i="17"/>
  <c r="K86" i="17"/>
  <c r="J86" i="17"/>
  <c r="H86" i="17"/>
  <c r="G86" i="17"/>
  <c r="F86" i="17"/>
  <c r="E86" i="17"/>
  <c r="R85" i="17"/>
  <c r="Q85" i="17"/>
  <c r="P85" i="17"/>
  <c r="O85" i="17"/>
  <c r="M85" i="17"/>
  <c r="L85" i="17"/>
  <c r="K85" i="17"/>
  <c r="J85" i="17"/>
  <c r="H85" i="17"/>
  <c r="G85" i="17"/>
  <c r="F85" i="17"/>
  <c r="E85" i="17"/>
  <c r="R84" i="17"/>
  <c r="Q84" i="17"/>
  <c r="P84" i="17"/>
  <c r="O84" i="17"/>
  <c r="M84" i="17"/>
  <c r="L84" i="17"/>
  <c r="K84" i="17"/>
  <c r="J84" i="17"/>
  <c r="H84" i="17"/>
  <c r="G84" i="17"/>
  <c r="F84" i="17"/>
  <c r="E84" i="17"/>
  <c r="R83" i="17"/>
  <c r="Q83" i="17"/>
  <c r="P83" i="17"/>
  <c r="O83" i="17"/>
  <c r="M83" i="17"/>
  <c r="L83" i="17"/>
  <c r="K83" i="17"/>
  <c r="J83" i="17"/>
  <c r="H83" i="17"/>
  <c r="G83" i="17"/>
  <c r="F83" i="17"/>
  <c r="E83" i="17"/>
  <c r="R82" i="17"/>
  <c r="Q82" i="17"/>
  <c r="P82" i="17"/>
  <c r="O82" i="17"/>
  <c r="M82" i="17"/>
  <c r="L82" i="17"/>
  <c r="K82" i="17"/>
  <c r="J82" i="17"/>
  <c r="H82" i="17"/>
  <c r="G82" i="17"/>
  <c r="F82" i="17"/>
  <c r="E82" i="17"/>
  <c r="R81" i="17"/>
  <c r="Q81" i="17"/>
  <c r="P81" i="17"/>
  <c r="O81" i="17"/>
  <c r="M81" i="17"/>
  <c r="L81" i="17"/>
  <c r="K81" i="17"/>
  <c r="J81" i="17"/>
  <c r="H81" i="17"/>
  <c r="G81" i="17"/>
  <c r="F81" i="17"/>
  <c r="E81" i="17"/>
  <c r="R80" i="17"/>
  <c r="Q80" i="17"/>
  <c r="P80" i="17"/>
  <c r="O80" i="17"/>
  <c r="M80" i="17"/>
  <c r="L80" i="17"/>
  <c r="K80" i="17"/>
  <c r="J80" i="17"/>
  <c r="G80" i="17"/>
  <c r="F80" i="17"/>
  <c r="E80" i="17"/>
  <c r="R79" i="17"/>
  <c r="Q79" i="17"/>
  <c r="P79" i="17"/>
  <c r="O79" i="17"/>
  <c r="M79" i="17"/>
  <c r="L79" i="17"/>
  <c r="K79" i="17"/>
  <c r="J79" i="17"/>
  <c r="H79" i="17"/>
  <c r="G79" i="17"/>
  <c r="F79" i="17"/>
  <c r="E79" i="17"/>
  <c r="R78" i="17"/>
  <c r="Q78" i="17"/>
  <c r="P78" i="17"/>
  <c r="O78" i="17"/>
  <c r="M78" i="17"/>
  <c r="L78" i="17"/>
  <c r="K78" i="17"/>
  <c r="J78" i="17"/>
  <c r="H78" i="17"/>
  <c r="G78" i="17"/>
  <c r="F78" i="17"/>
  <c r="E78" i="17"/>
  <c r="R77" i="17"/>
  <c r="Q77" i="17"/>
  <c r="P77" i="17"/>
  <c r="O77" i="17"/>
  <c r="M77" i="17"/>
  <c r="L77" i="17"/>
  <c r="K77" i="17"/>
  <c r="J77" i="17"/>
  <c r="H77" i="17"/>
  <c r="G77" i="17"/>
  <c r="F77" i="17"/>
  <c r="E77" i="17"/>
  <c r="R76" i="17"/>
  <c r="Q76" i="17"/>
  <c r="P76" i="17"/>
  <c r="O76" i="17"/>
  <c r="M76" i="17"/>
  <c r="L76" i="17"/>
  <c r="K76" i="17"/>
  <c r="J76" i="17"/>
  <c r="H76" i="17"/>
  <c r="G76" i="17"/>
  <c r="F76" i="17"/>
  <c r="E76" i="17"/>
  <c r="R75" i="17"/>
  <c r="Q75" i="17"/>
  <c r="P75" i="17"/>
  <c r="O75" i="17"/>
  <c r="M75" i="17"/>
  <c r="L75" i="17"/>
  <c r="K75" i="17"/>
  <c r="J75" i="17"/>
  <c r="H75" i="17"/>
  <c r="G75" i="17"/>
  <c r="F75" i="17"/>
  <c r="E75" i="17"/>
  <c r="R74" i="17"/>
  <c r="Q74" i="17"/>
  <c r="P74" i="17"/>
  <c r="O74" i="17"/>
  <c r="M74" i="17"/>
  <c r="L74" i="17"/>
  <c r="K74" i="17"/>
  <c r="J74" i="17"/>
  <c r="H74" i="17"/>
  <c r="G74" i="17"/>
  <c r="F74" i="17"/>
  <c r="E74" i="17"/>
  <c r="R73" i="17"/>
  <c r="Q73" i="17"/>
  <c r="P73" i="17"/>
  <c r="O73" i="17"/>
  <c r="M73" i="17"/>
  <c r="L73" i="17"/>
  <c r="K73" i="17"/>
  <c r="J73" i="17"/>
  <c r="H73" i="17"/>
  <c r="G73" i="17"/>
  <c r="F73" i="17"/>
  <c r="E73" i="17"/>
  <c r="R72" i="17"/>
  <c r="Q72" i="17"/>
  <c r="P72" i="17"/>
  <c r="O72" i="17"/>
  <c r="M72" i="17"/>
  <c r="L72" i="17"/>
  <c r="K72" i="17"/>
  <c r="J72" i="17"/>
  <c r="H72" i="17"/>
  <c r="G72" i="17"/>
  <c r="F72" i="17"/>
  <c r="E72" i="17"/>
  <c r="R70" i="17"/>
  <c r="Q70" i="17"/>
  <c r="P70" i="17"/>
  <c r="O70" i="17"/>
  <c r="M70" i="17"/>
  <c r="L70" i="17"/>
  <c r="K70" i="17"/>
  <c r="J70" i="17"/>
  <c r="H70" i="17"/>
  <c r="G70" i="17"/>
  <c r="F70" i="17"/>
  <c r="E70" i="17"/>
  <c r="R67" i="17"/>
  <c r="Q67" i="17"/>
  <c r="P67" i="17"/>
  <c r="O67" i="17"/>
  <c r="M67" i="17"/>
  <c r="L67" i="17"/>
  <c r="K67" i="17"/>
  <c r="J67" i="17"/>
  <c r="H67" i="17"/>
  <c r="G67" i="17"/>
  <c r="F67" i="17"/>
  <c r="E67" i="17"/>
  <c r="Q61" i="17"/>
  <c r="P61" i="17"/>
  <c r="O61" i="17"/>
  <c r="L61" i="17"/>
  <c r="K61" i="17"/>
  <c r="J61" i="17"/>
  <c r="G61" i="17"/>
  <c r="F61" i="17"/>
  <c r="E61" i="17"/>
  <c r="Q54" i="17"/>
  <c r="P54" i="17"/>
  <c r="O54" i="17"/>
  <c r="L54" i="17"/>
  <c r="K54" i="17"/>
  <c r="J54" i="17"/>
  <c r="G54" i="17"/>
  <c r="F54" i="17"/>
  <c r="E54" i="17"/>
  <c r="Q47" i="17"/>
  <c r="P47" i="17"/>
  <c r="O47" i="17"/>
  <c r="L47" i="17"/>
  <c r="K47" i="17"/>
  <c r="J47" i="17"/>
  <c r="G47" i="17"/>
  <c r="F47" i="17"/>
  <c r="E47" i="17"/>
  <c r="Q36" i="17"/>
  <c r="P36" i="17"/>
  <c r="O36" i="17"/>
  <c r="L36" i="17"/>
  <c r="K36" i="17"/>
  <c r="J36" i="17"/>
  <c r="G36" i="17"/>
  <c r="F36" i="17"/>
  <c r="E36" i="17"/>
  <c r="Q35" i="17"/>
  <c r="P35" i="17"/>
  <c r="O35" i="17"/>
  <c r="L35" i="17"/>
  <c r="K35" i="17"/>
  <c r="J35" i="17"/>
  <c r="G35" i="17"/>
  <c r="F35" i="17"/>
  <c r="E35" i="17"/>
  <c r="Q28" i="17"/>
  <c r="P28" i="17"/>
  <c r="O28" i="17"/>
  <c r="L28" i="17"/>
  <c r="K28" i="17"/>
  <c r="J28" i="17"/>
  <c r="G28" i="17"/>
  <c r="F28" i="17"/>
  <c r="E28" i="17"/>
  <c r="Q19" i="17"/>
  <c r="P19" i="17"/>
  <c r="O19" i="17"/>
  <c r="L19" i="17"/>
  <c r="K19" i="17"/>
  <c r="J19" i="17"/>
  <c r="G19" i="17"/>
  <c r="F19" i="17"/>
  <c r="E19" i="17"/>
  <c r="Q8" i="17"/>
  <c r="P8" i="17"/>
  <c r="O8" i="17"/>
  <c r="L8" i="17"/>
  <c r="K8" i="17"/>
  <c r="J8" i="17"/>
  <c r="G8" i="17"/>
  <c r="F8" i="17"/>
  <c r="E8" i="17"/>
  <c r="Q5" i="17"/>
  <c r="P5" i="17"/>
  <c r="O5" i="17"/>
  <c r="L5" i="17"/>
  <c r="K5" i="17"/>
  <c r="J5" i="17"/>
  <c r="G5" i="17"/>
  <c r="F5" i="17"/>
  <c r="E5" i="17"/>
  <c r="Q215" i="14" l="1"/>
  <c r="P215" i="14"/>
  <c r="O215" i="14"/>
  <c r="L215" i="14"/>
  <c r="K215" i="14"/>
  <c r="J215" i="14"/>
  <c r="H215" i="14"/>
  <c r="G215" i="14"/>
  <c r="F215" i="14"/>
  <c r="E215" i="14"/>
  <c r="H214" i="14"/>
  <c r="G214" i="14"/>
  <c r="F214" i="14"/>
  <c r="E214" i="14"/>
  <c r="H213" i="14"/>
  <c r="G213" i="14"/>
  <c r="F213" i="14"/>
  <c r="E213" i="14"/>
  <c r="H212" i="14"/>
  <c r="G212" i="14"/>
  <c r="F212" i="14"/>
  <c r="E212" i="14"/>
  <c r="H211" i="14"/>
  <c r="G211" i="14"/>
  <c r="F211" i="14"/>
  <c r="E211" i="14"/>
  <c r="H210" i="14"/>
  <c r="G210" i="14"/>
  <c r="F210" i="14"/>
  <c r="E210" i="14"/>
  <c r="H209" i="14"/>
  <c r="G209" i="14"/>
  <c r="F209" i="14"/>
  <c r="E209" i="14"/>
  <c r="Q208" i="14"/>
  <c r="P208" i="14"/>
  <c r="O208" i="14"/>
  <c r="L208" i="14"/>
  <c r="K208" i="14"/>
  <c r="J208" i="14"/>
  <c r="H208" i="14"/>
  <c r="G208" i="14"/>
  <c r="F208" i="14"/>
  <c r="E208" i="14"/>
  <c r="H207" i="14"/>
  <c r="G207" i="14"/>
  <c r="F207" i="14"/>
  <c r="E207" i="14"/>
  <c r="H206" i="14"/>
  <c r="G206" i="14"/>
  <c r="F206" i="14"/>
  <c r="E206" i="14"/>
  <c r="H205" i="14"/>
  <c r="G205" i="14"/>
  <c r="F205" i="14"/>
  <c r="E205" i="14"/>
  <c r="H204" i="14"/>
  <c r="G204" i="14"/>
  <c r="F204" i="14"/>
  <c r="E204" i="14"/>
  <c r="H203" i="14"/>
  <c r="G203" i="14"/>
  <c r="F203" i="14"/>
  <c r="E203" i="14"/>
  <c r="H202" i="14"/>
  <c r="G202" i="14"/>
  <c r="F202" i="14"/>
  <c r="E202" i="14"/>
  <c r="Q201" i="14"/>
  <c r="P201" i="14"/>
  <c r="O201" i="14"/>
  <c r="L201" i="14"/>
  <c r="K201" i="14"/>
  <c r="J201" i="14"/>
  <c r="H201" i="14"/>
  <c r="G201" i="14"/>
  <c r="F201" i="14"/>
  <c r="E201" i="14"/>
  <c r="H200" i="14"/>
  <c r="G200" i="14"/>
  <c r="F200" i="14"/>
  <c r="E200" i="14"/>
  <c r="H199" i="14"/>
  <c r="G199" i="14"/>
  <c r="F199" i="14"/>
  <c r="E199" i="14"/>
  <c r="H198" i="14"/>
  <c r="G198" i="14"/>
  <c r="F198" i="14"/>
  <c r="E198" i="14"/>
  <c r="H197" i="14"/>
  <c r="G197" i="14"/>
  <c r="F197" i="14"/>
  <c r="E197" i="14"/>
  <c r="H196" i="14"/>
  <c r="G196" i="14"/>
  <c r="F196" i="14"/>
  <c r="E196" i="14"/>
  <c r="H195" i="14"/>
  <c r="G195" i="14"/>
  <c r="F195" i="14"/>
  <c r="E195" i="14"/>
  <c r="Q194" i="14"/>
  <c r="P194" i="14"/>
  <c r="O194" i="14"/>
  <c r="L194" i="14"/>
  <c r="K194" i="14"/>
  <c r="J194" i="14"/>
  <c r="H194" i="14"/>
  <c r="G194" i="14"/>
  <c r="F194" i="14"/>
  <c r="E194" i="14"/>
  <c r="Q193" i="14"/>
  <c r="P193" i="14"/>
  <c r="O193" i="14"/>
  <c r="L193" i="14"/>
  <c r="K193" i="14"/>
  <c r="J193" i="14"/>
  <c r="H193" i="14"/>
  <c r="G193" i="14"/>
  <c r="F193" i="14"/>
  <c r="E193" i="14"/>
  <c r="H192" i="14"/>
  <c r="G192" i="14"/>
  <c r="F192" i="14"/>
  <c r="E192" i="14"/>
  <c r="H191" i="14"/>
  <c r="G191" i="14"/>
  <c r="F191" i="14"/>
  <c r="E191" i="14"/>
  <c r="H190" i="14"/>
  <c r="G190" i="14"/>
  <c r="F190" i="14"/>
  <c r="E190" i="14"/>
  <c r="H189" i="14"/>
  <c r="G189" i="14"/>
  <c r="F189" i="14"/>
  <c r="E189" i="14"/>
  <c r="H188" i="14"/>
  <c r="G188" i="14"/>
  <c r="F188" i="14"/>
  <c r="E188" i="14"/>
  <c r="H187" i="14"/>
  <c r="G187" i="14"/>
  <c r="F187" i="14"/>
  <c r="E187" i="14"/>
  <c r="Q186" i="14"/>
  <c r="P186" i="14"/>
  <c r="O186" i="14"/>
  <c r="L186" i="14"/>
  <c r="K186" i="14"/>
  <c r="J186" i="14"/>
  <c r="H186" i="14"/>
  <c r="G186" i="14"/>
  <c r="F186" i="14"/>
  <c r="E186" i="14"/>
  <c r="H185" i="14"/>
  <c r="G185" i="14"/>
  <c r="F185" i="14"/>
  <c r="E185" i="14"/>
  <c r="H184" i="14"/>
  <c r="G184" i="14"/>
  <c r="F184" i="14"/>
  <c r="E184" i="14"/>
  <c r="H183" i="14"/>
  <c r="G183" i="14"/>
  <c r="F183" i="14"/>
  <c r="E183" i="14"/>
  <c r="H182" i="14"/>
  <c r="G182" i="14"/>
  <c r="F182" i="14"/>
  <c r="E182" i="14"/>
  <c r="H181" i="14"/>
  <c r="G181" i="14"/>
  <c r="F181" i="14"/>
  <c r="E181" i="14"/>
  <c r="H180" i="14"/>
  <c r="G180" i="14"/>
  <c r="F180" i="14"/>
  <c r="E180" i="14"/>
  <c r="Q179" i="14"/>
  <c r="P179" i="14"/>
  <c r="O179" i="14"/>
  <c r="L179" i="14"/>
  <c r="K179" i="14"/>
  <c r="J179" i="14"/>
  <c r="H179" i="14"/>
  <c r="G179" i="14"/>
  <c r="F179" i="14"/>
  <c r="E179" i="14"/>
  <c r="H178" i="14"/>
  <c r="G178" i="14"/>
  <c r="F178" i="14"/>
  <c r="E178" i="14"/>
  <c r="H177" i="14"/>
  <c r="G177" i="14"/>
  <c r="F177" i="14"/>
  <c r="E177" i="14"/>
  <c r="H176" i="14"/>
  <c r="G176" i="14"/>
  <c r="F176" i="14"/>
  <c r="E176" i="14"/>
  <c r="H175" i="14"/>
  <c r="G175" i="14"/>
  <c r="F175" i="14"/>
  <c r="E175" i="14"/>
  <c r="H174" i="14"/>
  <c r="G174" i="14"/>
  <c r="F174" i="14"/>
  <c r="E174" i="14"/>
  <c r="H173" i="14"/>
  <c r="G173" i="14"/>
  <c r="F173" i="14"/>
  <c r="E173" i="14"/>
  <c r="H172" i="14"/>
  <c r="G172" i="14"/>
  <c r="F172" i="14"/>
  <c r="E172" i="14"/>
  <c r="H171" i="14"/>
  <c r="G171" i="14"/>
  <c r="F171" i="14"/>
  <c r="E171" i="14"/>
  <c r="Q169" i="14"/>
  <c r="P169" i="14"/>
  <c r="O169" i="14"/>
  <c r="L169" i="14"/>
  <c r="K169" i="14"/>
  <c r="J169" i="14"/>
  <c r="H169" i="14"/>
  <c r="G169" i="14"/>
  <c r="F169" i="14"/>
  <c r="E169" i="14"/>
  <c r="Q167" i="14"/>
  <c r="P167" i="14"/>
  <c r="O167" i="14"/>
  <c r="L167" i="14"/>
  <c r="K167" i="14"/>
  <c r="J167" i="14"/>
  <c r="H167" i="14"/>
  <c r="G167" i="14"/>
  <c r="F167" i="14"/>
  <c r="E167" i="14"/>
  <c r="R161" i="14"/>
  <c r="Q161" i="14"/>
  <c r="P161" i="14"/>
  <c r="O161" i="14"/>
  <c r="M161" i="14"/>
  <c r="L161" i="14"/>
  <c r="K161" i="14"/>
  <c r="J161" i="14"/>
  <c r="H161" i="14"/>
  <c r="G161" i="14"/>
  <c r="F161" i="14"/>
  <c r="E161" i="14"/>
  <c r="R160" i="14"/>
  <c r="Q160" i="14"/>
  <c r="P160" i="14"/>
  <c r="O160" i="14"/>
  <c r="M160" i="14"/>
  <c r="L160" i="14"/>
  <c r="K160" i="14"/>
  <c r="J160" i="14"/>
  <c r="H160" i="14"/>
  <c r="G160" i="14"/>
  <c r="F160" i="14"/>
  <c r="E160" i="14"/>
  <c r="R159" i="14"/>
  <c r="Q159" i="14"/>
  <c r="P159" i="14"/>
  <c r="O159" i="14"/>
  <c r="M159" i="14"/>
  <c r="L159" i="14"/>
  <c r="K159" i="14"/>
  <c r="J159" i="14"/>
  <c r="H159" i="14"/>
  <c r="G159" i="14"/>
  <c r="F159" i="14"/>
  <c r="E159" i="14"/>
  <c r="R158" i="14"/>
  <c r="Q158" i="14"/>
  <c r="P158" i="14"/>
  <c r="O158" i="14"/>
  <c r="M158" i="14"/>
  <c r="L158" i="14"/>
  <c r="K158" i="14"/>
  <c r="J158" i="14"/>
  <c r="H158" i="14"/>
  <c r="G158" i="14"/>
  <c r="F158" i="14"/>
  <c r="E158" i="14"/>
  <c r="R157" i="14"/>
  <c r="Q157" i="14"/>
  <c r="P157" i="14"/>
  <c r="O157" i="14"/>
  <c r="M157" i="14"/>
  <c r="L157" i="14"/>
  <c r="K157" i="14"/>
  <c r="J157" i="14"/>
  <c r="H157" i="14"/>
  <c r="G157" i="14"/>
  <c r="F157" i="14"/>
  <c r="E157" i="14"/>
  <c r="R156" i="14"/>
  <c r="Q156" i="14"/>
  <c r="P156" i="14"/>
  <c r="O156" i="14"/>
  <c r="M156" i="14"/>
  <c r="L156" i="14"/>
  <c r="K156" i="14"/>
  <c r="J156" i="14"/>
  <c r="H156" i="14"/>
  <c r="G156" i="14"/>
  <c r="F156" i="14"/>
  <c r="E156" i="14"/>
  <c r="R155" i="14"/>
  <c r="Q155" i="14"/>
  <c r="P155" i="14"/>
  <c r="O155" i="14"/>
  <c r="M155" i="14"/>
  <c r="L155" i="14"/>
  <c r="K155" i="14"/>
  <c r="J155" i="14"/>
  <c r="H155" i="14"/>
  <c r="G155" i="14"/>
  <c r="F155" i="14"/>
  <c r="E155" i="14"/>
  <c r="R154" i="14"/>
  <c r="Q154" i="14"/>
  <c r="P154" i="14"/>
  <c r="O154" i="14"/>
  <c r="M154" i="14"/>
  <c r="L154" i="14"/>
  <c r="K154" i="14"/>
  <c r="J154" i="14"/>
  <c r="H154" i="14"/>
  <c r="G154" i="14"/>
  <c r="F154" i="14"/>
  <c r="E154" i="14"/>
  <c r="R153" i="14"/>
  <c r="Q153" i="14"/>
  <c r="P153" i="14"/>
  <c r="O153" i="14"/>
  <c r="M153" i="14"/>
  <c r="L153" i="14"/>
  <c r="K153" i="14"/>
  <c r="J153" i="14"/>
  <c r="H153" i="14"/>
  <c r="G153" i="14"/>
  <c r="F153" i="14"/>
  <c r="E153" i="14"/>
  <c r="R152" i="14"/>
  <c r="Q152" i="14"/>
  <c r="P152" i="14"/>
  <c r="O152" i="14"/>
  <c r="M152" i="14"/>
  <c r="L152" i="14"/>
  <c r="K152" i="14"/>
  <c r="J152" i="14"/>
  <c r="H152" i="14"/>
  <c r="G152" i="14"/>
  <c r="F152" i="14"/>
  <c r="E152" i="14"/>
  <c r="R151" i="14"/>
  <c r="Q151" i="14"/>
  <c r="P151" i="14"/>
  <c r="O151" i="14"/>
  <c r="M151" i="14"/>
  <c r="L151" i="14"/>
  <c r="K151" i="14"/>
  <c r="J151" i="14"/>
  <c r="H151" i="14"/>
  <c r="G151" i="14"/>
  <c r="F151" i="14"/>
  <c r="E151" i="14"/>
  <c r="R150" i="14"/>
  <c r="Q150" i="14"/>
  <c r="P150" i="14"/>
  <c r="O150" i="14"/>
  <c r="M150" i="14"/>
  <c r="L150" i="14"/>
  <c r="K150" i="14"/>
  <c r="J150" i="14"/>
  <c r="H150" i="14"/>
  <c r="G150" i="14"/>
  <c r="F150" i="14"/>
  <c r="E150" i="14"/>
  <c r="R149" i="14"/>
  <c r="Q149" i="14"/>
  <c r="P149" i="14"/>
  <c r="O149" i="14"/>
  <c r="M149" i="14"/>
  <c r="L149" i="14"/>
  <c r="K149" i="14"/>
  <c r="J149" i="14"/>
  <c r="H149" i="14"/>
  <c r="G149" i="14"/>
  <c r="F149" i="14"/>
  <c r="E149" i="14"/>
  <c r="R148" i="14"/>
  <c r="Q148" i="14"/>
  <c r="P148" i="14"/>
  <c r="O148" i="14"/>
  <c r="M148" i="14"/>
  <c r="L148" i="14"/>
  <c r="K148" i="14"/>
  <c r="J148" i="14"/>
  <c r="H148" i="14"/>
  <c r="G148" i="14"/>
  <c r="F148" i="14"/>
  <c r="E148" i="14"/>
  <c r="R147" i="14"/>
  <c r="Q147" i="14"/>
  <c r="P147" i="14"/>
  <c r="O147" i="14"/>
  <c r="M147" i="14"/>
  <c r="L147" i="14"/>
  <c r="K147" i="14"/>
  <c r="J147" i="14"/>
  <c r="H147" i="14"/>
  <c r="G147" i="14"/>
  <c r="F147" i="14"/>
  <c r="E147" i="14"/>
  <c r="R146" i="14"/>
  <c r="Q146" i="14"/>
  <c r="P146" i="14"/>
  <c r="O146" i="14"/>
  <c r="M146" i="14"/>
  <c r="L146" i="14"/>
  <c r="K146" i="14"/>
  <c r="J146" i="14"/>
  <c r="H146" i="14"/>
  <c r="G146" i="14"/>
  <c r="F146" i="14"/>
  <c r="E146" i="14"/>
  <c r="R145" i="14"/>
  <c r="Q145" i="14"/>
  <c r="P145" i="14"/>
  <c r="O145" i="14"/>
  <c r="M145" i="14"/>
  <c r="L145" i="14"/>
  <c r="K145" i="14"/>
  <c r="J145" i="14"/>
  <c r="H145" i="14"/>
  <c r="G145" i="14"/>
  <c r="F145" i="14"/>
  <c r="E145" i="14"/>
  <c r="R144" i="14"/>
  <c r="Q144" i="14"/>
  <c r="P144" i="14"/>
  <c r="O144" i="14"/>
  <c r="M144" i="14"/>
  <c r="L144" i="14"/>
  <c r="K144" i="14"/>
  <c r="J144" i="14"/>
  <c r="H144" i="14"/>
  <c r="G144" i="14"/>
  <c r="F144" i="14"/>
  <c r="E144" i="14"/>
  <c r="R143" i="14"/>
  <c r="Q143" i="14"/>
  <c r="P143" i="14"/>
  <c r="O143" i="14"/>
  <c r="M143" i="14"/>
  <c r="L143" i="14"/>
  <c r="K143" i="14"/>
  <c r="J143" i="14"/>
  <c r="H143" i="14"/>
  <c r="G143" i="14"/>
  <c r="F143" i="14"/>
  <c r="E143" i="14"/>
  <c r="R142" i="14"/>
  <c r="Q142" i="14"/>
  <c r="P142" i="14"/>
  <c r="O142" i="14"/>
  <c r="M142" i="14"/>
  <c r="L142" i="14"/>
  <c r="K142" i="14"/>
  <c r="J142" i="14"/>
  <c r="H142" i="14"/>
  <c r="G142" i="14"/>
  <c r="F142" i="14"/>
  <c r="E142" i="14"/>
  <c r="R141" i="14"/>
  <c r="Q141" i="14"/>
  <c r="P141" i="14"/>
  <c r="O141" i="14"/>
  <c r="M141" i="14"/>
  <c r="L141" i="14"/>
  <c r="K141" i="14"/>
  <c r="J141" i="14"/>
  <c r="H141" i="14"/>
  <c r="G141" i="14"/>
  <c r="F141" i="14"/>
  <c r="E141" i="14"/>
  <c r="R140" i="14"/>
  <c r="Q140" i="14"/>
  <c r="P140" i="14"/>
  <c r="O140" i="14"/>
  <c r="M140" i="14"/>
  <c r="L140" i="14"/>
  <c r="K140" i="14"/>
  <c r="J140" i="14"/>
  <c r="H140" i="14"/>
  <c r="G140" i="14"/>
  <c r="F140" i="14"/>
  <c r="E140" i="14"/>
  <c r="R139" i="14"/>
  <c r="Q139" i="14"/>
  <c r="P139" i="14"/>
  <c r="O139" i="14"/>
  <c r="M139" i="14"/>
  <c r="L139" i="14"/>
  <c r="K139" i="14"/>
  <c r="J139" i="14"/>
  <c r="H139" i="14"/>
  <c r="G139" i="14"/>
  <c r="F139" i="14"/>
  <c r="E139" i="14"/>
  <c r="R138" i="14"/>
  <c r="Q138" i="14"/>
  <c r="P138" i="14"/>
  <c r="O138" i="14"/>
  <c r="M138" i="14"/>
  <c r="L138" i="14"/>
  <c r="K138" i="14"/>
  <c r="J138" i="14"/>
  <c r="H138" i="14"/>
  <c r="G138" i="14"/>
  <c r="F138" i="14"/>
  <c r="E138" i="14"/>
  <c r="R137" i="14"/>
  <c r="Q137" i="14"/>
  <c r="P137" i="14"/>
  <c r="O137" i="14"/>
  <c r="M137" i="14"/>
  <c r="L137" i="14"/>
  <c r="K137" i="14"/>
  <c r="J137" i="14"/>
  <c r="H137" i="14"/>
  <c r="G137" i="14"/>
  <c r="F137" i="14"/>
  <c r="E137" i="14"/>
  <c r="R136" i="14"/>
  <c r="Q136" i="14"/>
  <c r="P136" i="14"/>
  <c r="O136" i="14"/>
  <c r="M136" i="14"/>
  <c r="L136" i="14"/>
  <c r="K136" i="14"/>
  <c r="J136" i="14"/>
  <c r="H136" i="14"/>
  <c r="G136" i="14"/>
  <c r="F136" i="14"/>
  <c r="E136" i="14"/>
  <c r="R135" i="14"/>
  <c r="Q135" i="14"/>
  <c r="P135" i="14"/>
  <c r="O135" i="14"/>
  <c r="M135" i="14"/>
  <c r="L135" i="14"/>
  <c r="K135" i="14"/>
  <c r="J135" i="14"/>
  <c r="H135" i="14"/>
  <c r="G135" i="14"/>
  <c r="F135" i="14"/>
  <c r="E135" i="14"/>
  <c r="R134" i="14"/>
  <c r="Q134" i="14"/>
  <c r="P134" i="14"/>
  <c r="O134" i="14"/>
  <c r="M134" i="14"/>
  <c r="L134" i="14"/>
  <c r="K134" i="14"/>
  <c r="J134" i="14"/>
  <c r="H134" i="14"/>
  <c r="G134" i="14"/>
  <c r="F134" i="14"/>
  <c r="E134" i="14"/>
  <c r="R133" i="14"/>
  <c r="Q133" i="14"/>
  <c r="P133" i="14"/>
  <c r="O133" i="14"/>
  <c r="M133" i="14"/>
  <c r="L133" i="14"/>
  <c r="K133" i="14"/>
  <c r="J133" i="14"/>
  <c r="H133" i="14"/>
  <c r="G133" i="14"/>
  <c r="F133" i="14"/>
  <c r="E133" i="14"/>
  <c r="R132" i="14"/>
  <c r="Q132" i="14"/>
  <c r="P132" i="14"/>
  <c r="O132" i="14"/>
  <c r="M132" i="14"/>
  <c r="L132" i="14"/>
  <c r="K132" i="14"/>
  <c r="J132" i="14"/>
  <c r="H132" i="14"/>
  <c r="G132" i="14"/>
  <c r="F132" i="14"/>
  <c r="E132" i="14"/>
  <c r="R131" i="14"/>
  <c r="Q131" i="14"/>
  <c r="P131" i="14"/>
  <c r="O131" i="14"/>
  <c r="M131" i="14"/>
  <c r="L131" i="14"/>
  <c r="K131" i="14"/>
  <c r="J131" i="14"/>
  <c r="H131" i="14"/>
  <c r="G131" i="14"/>
  <c r="F131" i="14"/>
  <c r="E131" i="14"/>
  <c r="R130" i="14"/>
  <c r="Q130" i="14"/>
  <c r="P130" i="14"/>
  <c r="O130" i="14"/>
  <c r="M130" i="14"/>
  <c r="L130" i="14"/>
  <c r="K130" i="14"/>
  <c r="J130" i="14"/>
  <c r="H130" i="14"/>
  <c r="G130" i="14"/>
  <c r="F130" i="14"/>
  <c r="E130" i="14"/>
  <c r="R129" i="14"/>
  <c r="Q129" i="14"/>
  <c r="P129" i="14"/>
  <c r="O129" i="14"/>
  <c r="M129" i="14"/>
  <c r="L129" i="14"/>
  <c r="K129" i="14"/>
  <c r="J129" i="14"/>
  <c r="H129" i="14"/>
  <c r="G129" i="14"/>
  <c r="F129" i="14"/>
  <c r="E129" i="14"/>
  <c r="R128" i="14"/>
  <c r="Q128" i="14"/>
  <c r="P128" i="14"/>
  <c r="O128" i="14"/>
  <c r="M128" i="14"/>
  <c r="L128" i="14"/>
  <c r="K128" i="14"/>
  <c r="J128" i="14"/>
  <c r="H128" i="14"/>
  <c r="G128" i="14"/>
  <c r="F128" i="14"/>
  <c r="E128" i="14"/>
  <c r="R127" i="14"/>
  <c r="Q127" i="14"/>
  <c r="P127" i="14"/>
  <c r="O127" i="14"/>
  <c r="M127" i="14"/>
  <c r="L127" i="14"/>
  <c r="K127" i="14"/>
  <c r="J127" i="14"/>
  <c r="H127" i="14"/>
  <c r="G127" i="14"/>
  <c r="F127" i="14"/>
  <c r="E127" i="14"/>
  <c r="R126" i="14"/>
  <c r="Q126" i="14"/>
  <c r="P126" i="14"/>
  <c r="O126" i="14"/>
  <c r="M126" i="14"/>
  <c r="L126" i="14"/>
  <c r="K126" i="14"/>
  <c r="J126" i="14"/>
  <c r="H126" i="14"/>
  <c r="G126" i="14"/>
  <c r="F126" i="14"/>
  <c r="E126" i="14"/>
  <c r="R125" i="14"/>
  <c r="Q125" i="14"/>
  <c r="P125" i="14"/>
  <c r="O125" i="14"/>
  <c r="M125" i="14"/>
  <c r="L125" i="14"/>
  <c r="K125" i="14"/>
  <c r="J125" i="14"/>
  <c r="H125" i="14"/>
  <c r="G125" i="14"/>
  <c r="F125" i="14"/>
  <c r="E125" i="14"/>
  <c r="R124" i="14"/>
  <c r="Q124" i="14"/>
  <c r="P124" i="14"/>
  <c r="O124" i="14"/>
  <c r="M124" i="14"/>
  <c r="L124" i="14"/>
  <c r="K124" i="14"/>
  <c r="J124" i="14"/>
  <c r="H124" i="14"/>
  <c r="G124" i="14"/>
  <c r="F124" i="14"/>
  <c r="E124" i="14"/>
  <c r="R123" i="14"/>
  <c r="Q123" i="14"/>
  <c r="P123" i="14"/>
  <c r="O123" i="14"/>
  <c r="M123" i="14"/>
  <c r="L123" i="14"/>
  <c r="K123" i="14"/>
  <c r="J123" i="14"/>
  <c r="H123" i="14"/>
  <c r="G123" i="14"/>
  <c r="F123" i="14"/>
  <c r="E123" i="14"/>
  <c r="R122" i="14"/>
  <c r="Q122" i="14"/>
  <c r="P122" i="14"/>
  <c r="O122" i="14"/>
  <c r="M122" i="14"/>
  <c r="L122" i="14"/>
  <c r="K122" i="14"/>
  <c r="J122" i="14"/>
  <c r="H122" i="14"/>
  <c r="G122" i="14"/>
  <c r="F122" i="14"/>
  <c r="E122" i="14"/>
  <c r="R121" i="14"/>
  <c r="Q121" i="14"/>
  <c r="P121" i="14"/>
  <c r="O121" i="14"/>
  <c r="M121" i="14"/>
  <c r="L121" i="14"/>
  <c r="K121" i="14"/>
  <c r="J121" i="14"/>
  <c r="H121" i="14"/>
  <c r="G121" i="14"/>
  <c r="F121" i="14"/>
  <c r="E121" i="14"/>
  <c r="R120" i="14"/>
  <c r="Q120" i="14"/>
  <c r="P120" i="14"/>
  <c r="O120" i="14"/>
  <c r="M120" i="14"/>
  <c r="L120" i="14"/>
  <c r="K120" i="14"/>
  <c r="J120" i="14"/>
  <c r="H120" i="14"/>
  <c r="G120" i="14"/>
  <c r="F120" i="14"/>
  <c r="E120" i="14"/>
  <c r="R119" i="14"/>
  <c r="Q119" i="14"/>
  <c r="P119" i="14"/>
  <c r="O119" i="14"/>
  <c r="M119" i="14"/>
  <c r="L119" i="14"/>
  <c r="K119" i="14"/>
  <c r="J119" i="14"/>
  <c r="H119" i="14"/>
  <c r="G119" i="14"/>
  <c r="F119" i="14"/>
  <c r="E119" i="14"/>
  <c r="R118" i="14"/>
  <c r="Q118" i="14"/>
  <c r="P118" i="14"/>
  <c r="O118" i="14"/>
  <c r="M118" i="14"/>
  <c r="L118" i="14"/>
  <c r="K118" i="14"/>
  <c r="J118" i="14"/>
  <c r="H118" i="14"/>
  <c r="G118" i="14"/>
  <c r="F118" i="14"/>
  <c r="E118" i="14"/>
  <c r="R117" i="14"/>
  <c r="Q117" i="14"/>
  <c r="P117" i="14"/>
  <c r="O117" i="14"/>
  <c r="M117" i="14"/>
  <c r="L117" i="14"/>
  <c r="K117" i="14"/>
  <c r="J117" i="14"/>
  <c r="H117" i="14"/>
  <c r="G117" i="14"/>
  <c r="F117" i="14"/>
  <c r="E117" i="14"/>
  <c r="R115" i="14"/>
  <c r="Q115" i="14"/>
  <c r="P115" i="14"/>
  <c r="O115" i="14"/>
  <c r="M115" i="14"/>
  <c r="L115" i="14"/>
  <c r="K115" i="14"/>
  <c r="J115" i="14"/>
  <c r="H115" i="14"/>
  <c r="G115" i="14"/>
  <c r="F115" i="14"/>
  <c r="E115" i="14"/>
  <c r="R113" i="14"/>
  <c r="Q113" i="14"/>
  <c r="P113" i="14"/>
  <c r="O113" i="14"/>
  <c r="M113" i="14"/>
  <c r="L113" i="14"/>
  <c r="K113" i="14"/>
  <c r="J113" i="14"/>
  <c r="H113" i="14"/>
  <c r="G113" i="14"/>
  <c r="F113" i="14"/>
  <c r="E113" i="14"/>
  <c r="R107" i="14"/>
  <c r="Q107" i="14"/>
  <c r="P107" i="14"/>
  <c r="O107" i="14"/>
  <c r="M107" i="14"/>
  <c r="L107" i="14"/>
  <c r="K107" i="14"/>
  <c r="J107" i="14"/>
  <c r="G107" i="14"/>
  <c r="F107" i="14"/>
  <c r="E107" i="14"/>
  <c r="R106" i="14"/>
  <c r="Q106" i="14"/>
  <c r="P106" i="14"/>
  <c r="O106" i="14"/>
  <c r="M106" i="14"/>
  <c r="L106" i="14"/>
  <c r="K106" i="14"/>
  <c r="J106" i="14"/>
  <c r="R105" i="14"/>
  <c r="Q105" i="14"/>
  <c r="P105" i="14"/>
  <c r="O105" i="14"/>
  <c r="M105" i="14"/>
  <c r="L105" i="14"/>
  <c r="K105" i="14"/>
  <c r="J105" i="14"/>
  <c r="R104" i="14"/>
  <c r="Q104" i="14"/>
  <c r="P104" i="14"/>
  <c r="O104" i="14"/>
  <c r="M104" i="14"/>
  <c r="L104" i="14"/>
  <c r="K104" i="14"/>
  <c r="J104" i="14"/>
  <c r="R103" i="14"/>
  <c r="Q103" i="14"/>
  <c r="P103" i="14"/>
  <c r="O103" i="14"/>
  <c r="M103" i="14"/>
  <c r="L103" i="14"/>
  <c r="K103" i="14"/>
  <c r="J103" i="14"/>
  <c r="R102" i="14"/>
  <c r="Q102" i="14"/>
  <c r="P102" i="14"/>
  <c r="O102" i="14"/>
  <c r="M102" i="14"/>
  <c r="L102" i="14"/>
  <c r="K102" i="14"/>
  <c r="J102" i="14"/>
  <c r="R101" i="14"/>
  <c r="Q101" i="14"/>
  <c r="P101" i="14"/>
  <c r="O101" i="14"/>
  <c r="M101" i="14"/>
  <c r="L101" i="14"/>
  <c r="K101" i="14"/>
  <c r="J101" i="14"/>
  <c r="R100" i="14"/>
  <c r="Q100" i="14"/>
  <c r="P100" i="14"/>
  <c r="O100" i="14"/>
  <c r="M100" i="14"/>
  <c r="L100" i="14"/>
  <c r="K100" i="14"/>
  <c r="J100" i="14"/>
  <c r="G100" i="14"/>
  <c r="F100" i="14"/>
  <c r="E100" i="14"/>
  <c r="R99" i="14"/>
  <c r="Q99" i="14"/>
  <c r="P99" i="14"/>
  <c r="O99" i="14"/>
  <c r="M99" i="14"/>
  <c r="L99" i="14"/>
  <c r="K99" i="14"/>
  <c r="J99" i="14"/>
  <c r="R98" i="14"/>
  <c r="Q98" i="14"/>
  <c r="P98" i="14"/>
  <c r="O98" i="14"/>
  <c r="M98" i="14"/>
  <c r="L98" i="14"/>
  <c r="K98" i="14"/>
  <c r="J98" i="14"/>
  <c r="R97" i="14"/>
  <c r="Q97" i="14"/>
  <c r="P97" i="14"/>
  <c r="O97" i="14"/>
  <c r="M97" i="14"/>
  <c r="L97" i="14"/>
  <c r="K97" i="14"/>
  <c r="J97" i="14"/>
  <c r="R96" i="14"/>
  <c r="Q96" i="14"/>
  <c r="P96" i="14"/>
  <c r="O96" i="14"/>
  <c r="M96" i="14"/>
  <c r="L96" i="14"/>
  <c r="K96" i="14"/>
  <c r="J96" i="14"/>
  <c r="R95" i="14"/>
  <c r="Q95" i="14"/>
  <c r="P95" i="14"/>
  <c r="O95" i="14"/>
  <c r="M95" i="14"/>
  <c r="L95" i="14"/>
  <c r="K95" i="14"/>
  <c r="J95" i="14"/>
  <c r="R94" i="14"/>
  <c r="Q94" i="14"/>
  <c r="P94" i="14"/>
  <c r="O94" i="14"/>
  <c r="M94" i="14"/>
  <c r="L94" i="14"/>
  <c r="K94" i="14"/>
  <c r="J94" i="14"/>
  <c r="R93" i="14"/>
  <c r="Q93" i="14"/>
  <c r="P93" i="14"/>
  <c r="O93" i="14"/>
  <c r="M93" i="14"/>
  <c r="L93" i="14"/>
  <c r="K93" i="14"/>
  <c r="J93" i="14"/>
  <c r="G93" i="14"/>
  <c r="F93" i="14"/>
  <c r="E93" i="14"/>
  <c r="R92" i="14"/>
  <c r="Q92" i="14"/>
  <c r="P92" i="14"/>
  <c r="O92" i="14"/>
  <c r="M92" i="14"/>
  <c r="L92" i="14"/>
  <c r="K92" i="14"/>
  <c r="J92" i="14"/>
  <c r="R91" i="14"/>
  <c r="Q91" i="14"/>
  <c r="P91" i="14"/>
  <c r="O91" i="14"/>
  <c r="M91" i="14"/>
  <c r="L91" i="14"/>
  <c r="K91" i="14"/>
  <c r="J91" i="14"/>
  <c r="R90" i="14"/>
  <c r="Q90" i="14"/>
  <c r="P90" i="14"/>
  <c r="O90" i="14"/>
  <c r="M90" i="14"/>
  <c r="L90" i="14"/>
  <c r="K90" i="14"/>
  <c r="J90" i="14"/>
  <c r="R89" i="14"/>
  <c r="Q89" i="14"/>
  <c r="P89" i="14"/>
  <c r="O89" i="14"/>
  <c r="M89" i="14"/>
  <c r="L89" i="14"/>
  <c r="K89" i="14"/>
  <c r="J89" i="14"/>
  <c r="R88" i="14"/>
  <c r="Q88" i="14"/>
  <c r="P88" i="14"/>
  <c r="O88" i="14"/>
  <c r="M88" i="14"/>
  <c r="L88" i="14"/>
  <c r="K88" i="14"/>
  <c r="J88" i="14"/>
  <c r="R87" i="14"/>
  <c r="Q87" i="14"/>
  <c r="P87" i="14"/>
  <c r="O87" i="14"/>
  <c r="M87" i="14"/>
  <c r="L87" i="14"/>
  <c r="K87" i="14"/>
  <c r="J87" i="14"/>
  <c r="R86" i="14"/>
  <c r="Q86" i="14"/>
  <c r="P86" i="14"/>
  <c r="O86" i="14"/>
  <c r="M86" i="14"/>
  <c r="L86" i="14"/>
  <c r="K86" i="14"/>
  <c r="J86" i="14"/>
  <c r="G86" i="14"/>
  <c r="F86" i="14"/>
  <c r="E86" i="14"/>
  <c r="R85" i="14"/>
  <c r="Q85" i="14"/>
  <c r="P85" i="14"/>
  <c r="O85" i="14"/>
  <c r="M85" i="14"/>
  <c r="L85" i="14"/>
  <c r="K85" i="14"/>
  <c r="J85" i="14"/>
  <c r="G85" i="14"/>
  <c r="F85" i="14"/>
  <c r="E85" i="14"/>
  <c r="R84" i="14"/>
  <c r="Q84" i="14"/>
  <c r="P84" i="14"/>
  <c r="O84" i="14"/>
  <c r="M84" i="14"/>
  <c r="L84" i="14"/>
  <c r="K84" i="14"/>
  <c r="J84" i="14"/>
  <c r="R83" i="14"/>
  <c r="Q83" i="14"/>
  <c r="P83" i="14"/>
  <c r="O83" i="14"/>
  <c r="M83" i="14"/>
  <c r="L83" i="14"/>
  <c r="K83" i="14"/>
  <c r="J83" i="14"/>
  <c r="R82" i="14"/>
  <c r="Q82" i="14"/>
  <c r="P82" i="14"/>
  <c r="O82" i="14"/>
  <c r="M82" i="14"/>
  <c r="L82" i="14"/>
  <c r="K82" i="14"/>
  <c r="J82" i="14"/>
  <c r="R81" i="14"/>
  <c r="Q81" i="14"/>
  <c r="P81" i="14"/>
  <c r="O81" i="14"/>
  <c r="M81" i="14"/>
  <c r="L81" i="14"/>
  <c r="K81" i="14"/>
  <c r="J81" i="14"/>
  <c r="R80" i="14"/>
  <c r="Q80" i="14"/>
  <c r="P80" i="14"/>
  <c r="O80" i="14"/>
  <c r="M80" i="14"/>
  <c r="L80" i="14"/>
  <c r="K80" i="14"/>
  <c r="J80" i="14"/>
  <c r="R79" i="14"/>
  <c r="Q79" i="14"/>
  <c r="P79" i="14"/>
  <c r="O79" i="14"/>
  <c r="M79" i="14"/>
  <c r="L79" i="14"/>
  <c r="K79" i="14"/>
  <c r="J79" i="14"/>
  <c r="R78" i="14"/>
  <c r="Q78" i="14"/>
  <c r="P78" i="14"/>
  <c r="O78" i="14"/>
  <c r="M78" i="14"/>
  <c r="L78" i="14"/>
  <c r="K78" i="14"/>
  <c r="J78" i="14"/>
  <c r="G78" i="14"/>
  <c r="F78" i="14"/>
  <c r="E78" i="14"/>
  <c r="R77" i="14"/>
  <c r="Q77" i="14"/>
  <c r="P77" i="14"/>
  <c r="O77" i="14"/>
  <c r="M77" i="14"/>
  <c r="L77" i="14"/>
  <c r="K77" i="14"/>
  <c r="J77" i="14"/>
  <c r="R76" i="14"/>
  <c r="Q76" i="14"/>
  <c r="P76" i="14"/>
  <c r="O76" i="14"/>
  <c r="M76" i="14"/>
  <c r="L76" i="14"/>
  <c r="K76" i="14"/>
  <c r="J76" i="14"/>
  <c r="R75" i="14"/>
  <c r="Q75" i="14"/>
  <c r="P75" i="14"/>
  <c r="O75" i="14"/>
  <c r="M75" i="14"/>
  <c r="L75" i="14"/>
  <c r="K75" i="14"/>
  <c r="J75" i="14"/>
  <c r="R74" i="14"/>
  <c r="Q74" i="14"/>
  <c r="P74" i="14"/>
  <c r="O74" i="14"/>
  <c r="M74" i="14"/>
  <c r="L74" i="14"/>
  <c r="K74" i="14"/>
  <c r="J74" i="14"/>
  <c r="R73" i="14"/>
  <c r="Q73" i="14"/>
  <c r="P73" i="14"/>
  <c r="O73" i="14"/>
  <c r="M73" i="14"/>
  <c r="L73" i="14"/>
  <c r="K73" i="14"/>
  <c r="J73" i="14"/>
  <c r="R72" i="14"/>
  <c r="Q72" i="14"/>
  <c r="P72" i="14"/>
  <c r="O72" i="14"/>
  <c r="M72" i="14"/>
  <c r="L72" i="14"/>
  <c r="K72" i="14"/>
  <c r="J72" i="14"/>
  <c r="R71" i="14"/>
  <c r="Q71" i="14"/>
  <c r="P71" i="14"/>
  <c r="O71" i="14"/>
  <c r="M71" i="14"/>
  <c r="L71" i="14"/>
  <c r="K71" i="14"/>
  <c r="J71" i="14"/>
  <c r="G71" i="14"/>
  <c r="F71" i="14"/>
  <c r="E71" i="14"/>
  <c r="R70" i="14"/>
  <c r="Q70" i="14"/>
  <c r="P70" i="14"/>
  <c r="O70" i="14"/>
  <c r="M70" i="14"/>
  <c r="L70" i="14"/>
  <c r="K70" i="14"/>
  <c r="J70" i="14"/>
  <c r="R69" i="14"/>
  <c r="Q69" i="14"/>
  <c r="P69" i="14"/>
  <c r="O69" i="14"/>
  <c r="M69" i="14"/>
  <c r="L69" i="14"/>
  <c r="K69" i="14"/>
  <c r="J69" i="14"/>
  <c r="R68" i="14"/>
  <c r="Q68" i="14"/>
  <c r="P68" i="14"/>
  <c r="O68" i="14"/>
  <c r="M68" i="14"/>
  <c r="L68" i="14"/>
  <c r="K68" i="14"/>
  <c r="J68" i="14"/>
  <c r="R67" i="14"/>
  <c r="Q67" i="14"/>
  <c r="P67" i="14"/>
  <c r="O67" i="14"/>
  <c r="M67" i="14"/>
  <c r="L67" i="14"/>
  <c r="K67" i="14"/>
  <c r="J67" i="14"/>
  <c r="R66" i="14"/>
  <c r="Q66" i="14"/>
  <c r="P66" i="14"/>
  <c r="O66" i="14"/>
  <c r="M66" i="14"/>
  <c r="L66" i="14"/>
  <c r="K66" i="14"/>
  <c r="J66" i="14"/>
  <c r="R65" i="14"/>
  <c r="Q65" i="14"/>
  <c r="P65" i="14"/>
  <c r="O65" i="14"/>
  <c r="M65" i="14"/>
  <c r="L65" i="14"/>
  <c r="K65" i="14"/>
  <c r="J65" i="14"/>
  <c r="R64" i="14"/>
  <c r="Q64" i="14"/>
  <c r="P64" i="14"/>
  <c r="O64" i="14"/>
  <c r="M64" i="14"/>
  <c r="L64" i="14"/>
  <c r="K64" i="14"/>
  <c r="J64" i="14"/>
  <c r="R63" i="14"/>
  <c r="Q63" i="14"/>
  <c r="P63" i="14"/>
  <c r="O63" i="14"/>
  <c r="M63" i="14"/>
  <c r="L63" i="14"/>
  <c r="K63" i="14"/>
  <c r="J63" i="14"/>
  <c r="R61" i="14"/>
  <c r="Q61" i="14"/>
  <c r="P61" i="14"/>
  <c r="O61" i="14"/>
  <c r="M61" i="14"/>
  <c r="L61" i="14"/>
  <c r="K61" i="14"/>
  <c r="J61" i="14"/>
  <c r="G61" i="14"/>
  <c r="F61" i="14"/>
  <c r="E61" i="14"/>
  <c r="R59" i="14"/>
  <c r="Q59" i="14"/>
  <c r="P59" i="14"/>
  <c r="O59" i="14"/>
  <c r="M59" i="14"/>
  <c r="L59" i="14"/>
  <c r="K59" i="14"/>
  <c r="J59" i="14"/>
  <c r="G59" i="14"/>
  <c r="F59" i="14"/>
  <c r="E59" i="14"/>
  <c r="Q53" i="14"/>
  <c r="P53" i="14"/>
  <c r="O53" i="14"/>
  <c r="L53" i="14"/>
  <c r="K53" i="14"/>
  <c r="J53" i="14"/>
  <c r="G53" i="14"/>
  <c r="F53" i="14"/>
  <c r="E53" i="14"/>
  <c r="Q46" i="14"/>
  <c r="P46" i="14"/>
  <c r="O46" i="14"/>
  <c r="L46" i="14"/>
  <c r="K46" i="14"/>
  <c r="J46" i="14"/>
  <c r="G46" i="14"/>
  <c r="F46" i="14"/>
  <c r="E46" i="14"/>
  <c r="Q39" i="14"/>
  <c r="P39" i="14"/>
  <c r="O39" i="14"/>
  <c r="L39" i="14"/>
  <c r="K39" i="14"/>
  <c r="J39" i="14"/>
  <c r="G39" i="14"/>
  <c r="F39" i="14"/>
  <c r="E39" i="14"/>
  <c r="Q32" i="14"/>
  <c r="P32" i="14"/>
  <c r="O32" i="14"/>
  <c r="L32" i="14"/>
  <c r="K32" i="14"/>
  <c r="J32" i="14"/>
  <c r="G32" i="14"/>
  <c r="F32" i="14"/>
  <c r="E32" i="14"/>
  <c r="Q31" i="14"/>
  <c r="P31" i="14"/>
  <c r="O31" i="14"/>
  <c r="L31" i="14"/>
  <c r="K31" i="14"/>
  <c r="J31" i="14"/>
  <c r="G31" i="14"/>
  <c r="F31" i="14"/>
  <c r="E31" i="14"/>
  <c r="Q24" i="14"/>
  <c r="P24" i="14"/>
  <c r="O24" i="14"/>
  <c r="L24" i="14"/>
  <c r="K24" i="14"/>
  <c r="J24" i="14"/>
  <c r="G24" i="14"/>
  <c r="F24" i="14"/>
  <c r="E24" i="14"/>
  <c r="Q17" i="14"/>
  <c r="P17" i="14"/>
  <c r="O17" i="14"/>
  <c r="L17" i="14"/>
  <c r="K17" i="14"/>
  <c r="J17" i="14"/>
  <c r="G17" i="14"/>
  <c r="F17" i="14"/>
  <c r="E17" i="14"/>
  <c r="Q7" i="14"/>
  <c r="P7" i="14"/>
  <c r="O7" i="14"/>
  <c r="L7" i="14"/>
  <c r="K7" i="14"/>
  <c r="J7" i="14"/>
  <c r="G7" i="14"/>
  <c r="F7" i="14"/>
  <c r="E7" i="14"/>
  <c r="Q5" i="14"/>
  <c r="P5" i="14"/>
  <c r="O5" i="14"/>
  <c r="L5" i="14"/>
  <c r="K5" i="14"/>
  <c r="J5" i="14"/>
  <c r="G5" i="14"/>
  <c r="F5" i="14"/>
  <c r="E5" i="14"/>
  <c r="Q215" i="13"/>
  <c r="P215" i="13"/>
  <c r="O215" i="13"/>
  <c r="L215" i="13"/>
  <c r="K215" i="13"/>
  <c r="J215" i="13"/>
  <c r="H215" i="13"/>
  <c r="G215" i="13"/>
  <c r="F215" i="13"/>
  <c r="E215" i="13"/>
  <c r="H214" i="13"/>
  <c r="G214" i="13"/>
  <c r="F214" i="13"/>
  <c r="E214" i="13"/>
  <c r="H213" i="13"/>
  <c r="G213" i="13"/>
  <c r="F213" i="13"/>
  <c r="E213" i="13"/>
  <c r="H212" i="13"/>
  <c r="G212" i="13"/>
  <c r="F212" i="13"/>
  <c r="E212" i="13"/>
  <c r="H211" i="13"/>
  <c r="G211" i="13"/>
  <c r="F211" i="13"/>
  <c r="E211" i="13"/>
  <c r="H210" i="13"/>
  <c r="G210" i="13"/>
  <c r="F210" i="13"/>
  <c r="E210" i="13"/>
  <c r="H209" i="13"/>
  <c r="G209" i="13"/>
  <c r="F209" i="13"/>
  <c r="E209" i="13"/>
  <c r="Q208" i="13"/>
  <c r="P208" i="13"/>
  <c r="O208" i="13"/>
  <c r="L208" i="13"/>
  <c r="K208" i="13"/>
  <c r="J208" i="13"/>
  <c r="H208" i="13"/>
  <c r="G208" i="13"/>
  <c r="F208" i="13"/>
  <c r="E208" i="13"/>
  <c r="H207" i="13"/>
  <c r="G207" i="13"/>
  <c r="F207" i="13"/>
  <c r="E207" i="13"/>
  <c r="H206" i="13"/>
  <c r="G206" i="13"/>
  <c r="F206" i="13"/>
  <c r="E206" i="13"/>
  <c r="H205" i="13"/>
  <c r="G205" i="13"/>
  <c r="F205" i="13"/>
  <c r="E205" i="13"/>
  <c r="H204" i="13"/>
  <c r="G204" i="13"/>
  <c r="F204" i="13"/>
  <c r="E204" i="13"/>
  <c r="H203" i="13"/>
  <c r="G203" i="13"/>
  <c r="F203" i="13"/>
  <c r="E203" i="13"/>
  <c r="H202" i="13"/>
  <c r="G202" i="13"/>
  <c r="F202" i="13"/>
  <c r="E202" i="13"/>
  <c r="Q201" i="13"/>
  <c r="P201" i="13"/>
  <c r="O201" i="13"/>
  <c r="L201" i="13"/>
  <c r="K201" i="13"/>
  <c r="J201" i="13"/>
  <c r="H201" i="13"/>
  <c r="G201" i="13"/>
  <c r="F201" i="13"/>
  <c r="E201" i="13"/>
  <c r="H200" i="13"/>
  <c r="G200" i="13"/>
  <c r="F200" i="13"/>
  <c r="E200" i="13"/>
  <c r="H199" i="13"/>
  <c r="G199" i="13"/>
  <c r="F199" i="13"/>
  <c r="E199" i="13"/>
  <c r="H198" i="13"/>
  <c r="G198" i="13"/>
  <c r="F198" i="13"/>
  <c r="E198" i="13"/>
  <c r="H197" i="13"/>
  <c r="G197" i="13"/>
  <c r="F197" i="13"/>
  <c r="E197" i="13"/>
  <c r="H196" i="13"/>
  <c r="G196" i="13"/>
  <c r="F196" i="13"/>
  <c r="E196" i="13"/>
  <c r="H195" i="13"/>
  <c r="G195" i="13"/>
  <c r="F195" i="13"/>
  <c r="E195" i="13"/>
  <c r="Q194" i="13"/>
  <c r="P194" i="13"/>
  <c r="O194" i="13"/>
  <c r="L194" i="13"/>
  <c r="K194" i="13"/>
  <c r="J194" i="13"/>
  <c r="H194" i="13"/>
  <c r="G194" i="13"/>
  <c r="F194" i="13"/>
  <c r="E194" i="13"/>
  <c r="Q193" i="13"/>
  <c r="P193" i="13"/>
  <c r="O193" i="13"/>
  <c r="L193" i="13"/>
  <c r="K193" i="13"/>
  <c r="J193" i="13"/>
  <c r="H193" i="13"/>
  <c r="G193" i="13"/>
  <c r="F193" i="13"/>
  <c r="E193" i="13"/>
  <c r="H192" i="13"/>
  <c r="G192" i="13"/>
  <c r="F192" i="13"/>
  <c r="E192" i="13"/>
  <c r="H191" i="13"/>
  <c r="G191" i="13"/>
  <c r="F191" i="13"/>
  <c r="E191" i="13"/>
  <c r="H190" i="13"/>
  <c r="G190" i="13"/>
  <c r="F190" i="13"/>
  <c r="E190" i="13"/>
  <c r="H189" i="13"/>
  <c r="G189" i="13"/>
  <c r="F189" i="13"/>
  <c r="E189" i="13"/>
  <c r="H188" i="13"/>
  <c r="G188" i="13"/>
  <c r="F188" i="13"/>
  <c r="E188" i="13"/>
  <c r="H187" i="13"/>
  <c r="G187" i="13"/>
  <c r="F187" i="13"/>
  <c r="E187" i="13"/>
  <c r="Q186" i="13"/>
  <c r="P186" i="13"/>
  <c r="O186" i="13"/>
  <c r="L186" i="13"/>
  <c r="K186" i="13"/>
  <c r="J186" i="13"/>
  <c r="H186" i="13"/>
  <c r="G186" i="13"/>
  <c r="F186" i="13"/>
  <c r="E186" i="13"/>
  <c r="H185" i="13"/>
  <c r="G185" i="13"/>
  <c r="F185" i="13"/>
  <c r="E185" i="13"/>
  <c r="H184" i="13"/>
  <c r="G184" i="13"/>
  <c r="F184" i="13"/>
  <c r="E184" i="13"/>
  <c r="H183" i="13"/>
  <c r="G183" i="13"/>
  <c r="F183" i="13"/>
  <c r="E183" i="13"/>
  <c r="H182" i="13"/>
  <c r="G182" i="13"/>
  <c r="F182" i="13"/>
  <c r="E182" i="13"/>
  <c r="H181" i="13"/>
  <c r="G181" i="13"/>
  <c r="F181" i="13"/>
  <c r="E181" i="13"/>
  <c r="H180" i="13"/>
  <c r="G180" i="13"/>
  <c r="F180" i="13"/>
  <c r="E180" i="13"/>
  <c r="Q179" i="13"/>
  <c r="P179" i="13"/>
  <c r="O179" i="13"/>
  <c r="L179" i="13"/>
  <c r="K179" i="13"/>
  <c r="J179" i="13"/>
  <c r="H179" i="13"/>
  <c r="G179" i="13"/>
  <c r="F179" i="13"/>
  <c r="E179" i="13"/>
  <c r="H178" i="13"/>
  <c r="G178" i="13"/>
  <c r="F178" i="13"/>
  <c r="E178" i="13"/>
  <c r="H177" i="13"/>
  <c r="G177" i="13"/>
  <c r="F177" i="13"/>
  <c r="E177" i="13"/>
  <c r="H176" i="13"/>
  <c r="G176" i="13"/>
  <c r="F176" i="13"/>
  <c r="E176" i="13"/>
  <c r="H175" i="13"/>
  <c r="G175" i="13"/>
  <c r="F175" i="13"/>
  <c r="E175" i="13"/>
  <c r="H174" i="13"/>
  <c r="G174" i="13"/>
  <c r="F174" i="13"/>
  <c r="E174" i="13"/>
  <c r="H173" i="13"/>
  <c r="G173" i="13"/>
  <c r="F173" i="13"/>
  <c r="E173" i="13"/>
  <c r="H172" i="13"/>
  <c r="G172" i="13"/>
  <c r="F172" i="13"/>
  <c r="E172" i="13"/>
  <c r="H171" i="13"/>
  <c r="G171" i="13"/>
  <c r="F171" i="13"/>
  <c r="E171" i="13"/>
  <c r="Q169" i="13"/>
  <c r="P169" i="13"/>
  <c r="O169" i="13"/>
  <c r="L169" i="13"/>
  <c r="K169" i="13"/>
  <c r="J169" i="13"/>
  <c r="H169" i="13"/>
  <c r="G169" i="13"/>
  <c r="F169" i="13"/>
  <c r="E169" i="13"/>
  <c r="Q167" i="13"/>
  <c r="P167" i="13"/>
  <c r="O167" i="13"/>
  <c r="L167" i="13"/>
  <c r="K167" i="13"/>
  <c r="J167" i="13"/>
  <c r="H167" i="13"/>
  <c r="G167" i="13"/>
  <c r="F167" i="13"/>
  <c r="E167" i="13"/>
  <c r="R161" i="13"/>
  <c r="Q161" i="13"/>
  <c r="P161" i="13"/>
  <c r="O161" i="13"/>
  <c r="M161" i="13"/>
  <c r="L161" i="13"/>
  <c r="K161" i="13"/>
  <c r="J161" i="13"/>
  <c r="H161" i="13"/>
  <c r="G161" i="13"/>
  <c r="F161" i="13"/>
  <c r="E161" i="13"/>
  <c r="R160" i="13"/>
  <c r="Q160" i="13"/>
  <c r="P160" i="13"/>
  <c r="O160" i="13"/>
  <c r="M160" i="13"/>
  <c r="L160" i="13"/>
  <c r="K160" i="13"/>
  <c r="J160" i="13"/>
  <c r="H160" i="13"/>
  <c r="G160" i="13"/>
  <c r="F160" i="13"/>
  <c r="E160" i="13"/>
  <c r="R159" i="13"/>
  <c r="Q159" i="13"/>
  <c r="P159" i="13"/>
  <c r="O159" i="13"/>
  <c r="M159" i="13"/>
  <c r="L159" i="13"/>
  <c r="K159" i="13"/>
  <c r="J159" i="13"/>
  <c r="H159" i="13"/>
  <c r="G159" i="13"/>
  <c r="F159" i="13"/>
  <c r="E159" i="13"/>
  <c r="R158" i="13"/>
  <c r="Q158" i="13"/>
  <c r="P158" i="13"/>
  <c r="O158" i="13"/>
  <c r="M158" i="13"/>
  <c r="L158" i="13"/>
  <c r="K158" i="13"/>
  <c r="J158" i="13"/>
  <c r="H158" i="13"/>
  <c r="G158" i="13"/>
  <c r="F158" i="13"/>
  <c r="E158" i="13"/>
  <c r="R157" i="13"/>
  <c r="Q157" i="13"/>
  <c r="P157" i="13"/>
  <c r="O157" i="13"/>
  <c r="M157" i="13"/>
  <c r="L157" i="13"/>
  <c r="K157" i="13"/>
  <c r="J157" i="13"/>
  <c r="H157" i="13"/>
  <c r="G157" i="13"/>
  <c r="F157" i="13"/>
  <c r="E157" i="13"/>
  <c r="R156" i="13"/>
  <c r="Q156" i="13"/>
  <c r="P156" i="13"/>
  <c r="O156" i="13"/>
  <c r="M156" i="13"/>
  <c r="L156" i="13"/>
  <c r="K156" i="13"/>
  <c r="J156" i="13"/>
  <c r="H156" i="13"/>
  <c r="G156" i="13"/>
  <c r="F156" i="13"/>
  <c r="E156" i="13"/>
  <c r="R155" i="13"/>
  <c r="Q155" i="13"/>
  <c r="P155" i="13"/>
  <c r="O155" i="13"/>
  <c r="M155" i="13"/>
  <c r="L155" i="13"/>
  <c r="K155" i="13"/>
  <c r="J155" i="13"/>
  <c r="H155" i="13"/>
  <c r="G155" i="13"/>
  <c r="F155" i="13"/>
  <c r="E155" i="13"/>
  <c r="R154" i="13"/>
  <c r="Q154" i="13"/>
  <c r="P154" i="13"/>
  <c r="O154" i="13"/>
  <c r="M154" i="13"/>
  <c r="L154" i="13"/>
  <c r="K154" i="13"/>
  <c r="J154" i="13"/>
  <c r="H154" i="13"/>
  <c r="G154" i="13"/>
  <c r="F154" i="13"/>
  <c r="E154" i="13"/>
  <c r="R153" i="13"/>
  <c r="Q153" i="13"/>
  <c r="P153" i="13"/>
  <c r="O153" i="13"/>
  <c r="M153" i="13"/>
  <c r="L153" i="13"/>
  <c r="K153" i="13"/>
  <c r="J153" i="13"/>
  <c r="H153" i="13"/>
  <c r="G153" i="13"/>
  <c r="F153" i="13"/>
  <c r="E153" i="13"/>
  <c r="R152" i="13"/>
  <c r="Q152" i="13"/>
  <c r="P152" i="13"/>
  <c r="O152" i="13"/>
  <c r="M152" i="13"/>
  <c r="L152" i="13"/>
  <c r="K152" i="13"/>
  <c r="J152" i="13"/>
  <c r="H152" i="13"/>
  <c r="G152" i="13"/>
  <c r="F152" i="13"/>
  <c r="E152" i="13"/>
  <c r="R151" i="13"/>
  <c r="Q151" i="13"/>
  <c r="P151" i="13"/>
  <c r="O151" i="13"/>
  <c r="M151" i="13"/>
  <c r="L151" i="13"/>
  <c r="K151" i="13"/>
  <c r="J151" i="13"/>
  <c r="H151" i="13"/>
  <c r="G151" i="13"/>
  <c r="F151" i="13"/>
  <c r="E151" i="13"/>
  <c r="R150" i="13"/>
  <c r="Q150" i="13"/>
  <c r="P150" i="13"/>
  <c r="O150" i="13"/>
  <c r="M150" i="13"/>
  <c r="L150" i="13"/>
  <c r="K150" i="13"/>
  <c r="J150" i="13"/>
  <c r="H150" i="13"/>
  <c r="G150" i="13"/>
  <c r="F150" i="13"/>
  <c r="E150" i="13"/>
  <c r="R149" i="13"/>
  <c r="Q149" i="13"/>
  <c r="P149" i="13"/>
  <c r="O149" i="13"/>
  <c r="M149" i="13"/>
  <c r="L149" i="13"/>
  <c r="K149" i="13"/>
  <c r="J149" i="13"/>
  <c r="H149" i="13"/>
  <c r="G149" i="13"/>
  <c r="F149" i="13"/>
  <c r="E149" i="13"/>
  <c r="R148" i="13"/>
  <c r="Q148" i="13"/>
  <c r="P148" i="13"/>
  <c r="O148" i="13"/>
  <c r="M148" i="13"/>
  <c r="L148" i="13"/>
  <c r="K148" i="13"/>
  <c r="J148" i="13"/>
  <c r="H148" i="13"/>
  <c r="G148" i="13"/>
  <c r="F148" i="13"/>
  <c r="E148" i="13"/>
  <c r="R147" i="13"/>
  <c r="Q147" i="13"/>
  <c r="P147" i="13"/>
  <c r="O147" i="13"/>
  <c r="M147" i="13"/>
  <c r="L147" i="13"/>
  <c r="K147" i="13"/>
  <c r="J147" i="13"/>
  <c r="H147" i="13"/>
  <c r="G147" i="13"/>
  <c r="F147" i="13"/>
  <c r="E147" i="13"/>
  <c r="R146" i="13"/>
  <c r="Q146" i="13"/>
  <c r="P146" i="13"/>
  <c r="O146" i="13"/>
  <c r="M146" i="13"/>
  <c r="L146" i="13"/>
  <c r="K146" i="13"/>
  <c r="J146" i="13"/>
  <c r="H146" i="13"/>
  <c r="G146" i="13"/>
  <c r="F146" i="13"/>
  <c r="E146" i="13"/>
  <c r="R145" i="13"/>
  <c r="Q145" i="13"/>
  <c r="P145" i="13"/>
  <c r="O145" i="13"/>
  <c r="M145" i="13"/>
  <c r="L145" i="13"/>
  <c r="K145" i="13"/>
  <c r="J145" i="13"/>
  <c r="H145" i="13"/>
  <c r="G145" i="13"/>
  <c r="F145" i="13"/>
  <c r="E145" i="13"/>
  <c r="R144" i="13"/>
  <c r="Q144" i="13"/>
  <c r="P144" i="13"/>
  <c r="O144" i="13"/>
  <c r="M144" i="13"/>
  <c r="L144" i="13"/>
  <c r="K144" i="13"/>
  <c r="J144" i="13"/>
  <c r="H144" i="13"/>
  <c r="G144" i="13"/>
  <c r="F144" i="13"/>
  <c r="E144" i="13"/>
  <c r="R143" i="13"/>
  <c r="Q143" i="13"/>
  <c r="P143" i="13"/>
  <c r="O143" i="13"/>
  <c r="M143" i="13"/>
  <c r="L143" i="13"/>
  <c r="K143" i="13"/>
  <c r="J143" i="13"/>
  <c r="H143" i="13"/>
  <c r="G143" i="13"/>
  <c r="F143" i="13"/>
  <c r="E143" i="13"/>
  <c r="R142" i="13"/>
  <c r="Q142" i="13"/>
  <c r="P142" i="13"/>
  <c r="O142" i="13"/>
  <c r="M142" i="13"/>
  <c r="L142" i="13"/>
  <c r="K142" i="13"/>
  <c r="J142" i="13"/>
  <c r="H142" i="13"/>
  <c r="G142" i="13"/>
  <c r="F142" i="13"/>
  <c r="E142" i="13"/>
  <c r="R141" i="13"/>
  <c r="Q141" i="13"/>
  <c r="P141" i="13"/>
  <c r="O141" i="13"/>
  <c r="M141" i="13"/>
  <c r="L141" i="13"/>
  <c r="K141" i="13"/>
  <c r="J141" i="13"/>
  <c r="H141" i="13"/>
  <c r="G141" i="13"/>
  <c r="F141" i="13"/>
  <c r="E141" i="13"/>
  <c r="R140" i="13"/>
  <c r="Q140" i="13"/>
  <c r="P140" i="13"/>
  <c r="O140" i="13"/>
  <c r="M140" i="13"/>
  <c r="L140" i="13"/>
  <c r="K140" i="13"/>
  <c r="J140" i="13"/>
  <c r="H140" i="13"/>
  <c r="G140" i="13"/>
  <c r="F140" i="13"/>
  <c r="E140" i="13"/>
  <c r="R139" i="13"/>
  <c r="Q139" i="13"/>
  <c r="P139" i="13"/>
  <c r="O139" i="13"/>
  <c r="M139" i="13"/>
  <c r="L139" i="13"/>
  <c r="K139" i="13"/>
  <c r="J139" i="13"/>
  <c r="H139" i="13"/>
  <c r="G139" i="13"/>
  <c r="F139" i="13"/>
  <c r="E139" i="13"/>
  <c r="R138" i="13"/>
  <c r="Q138" i="13"/>
  <c r="P138" i="13"/>
  <c r="O138" i="13"/>
  <c r="M138" i="13"/>
  <c r="L138" i="13"/>
  <c r="K138" i="13"/>
  <c r="J138" i="13"/>
  <c r="H138" i="13"/>
  <c r="G138" i="13"/>
  <c r="F138" i="13"/>
  <c r="E138" i="13"/>
  <c r="R137" i="13"/>
  <c r="Q137" i="13"/>
  <c r="P137" i="13"/>
  <c r="O137" i="13"/>
  <c r="M137" i="13"/>
  <c r="L137" i="13"/>
  <c r="K137" i="13"/>
  <c r="J137" i="13"/>
  <c r="H137" i="13"/>
  <c r="G137" i="13"/>
  <c r="F137" i="13"/>
  <c r="E137" i="13"/>
  <c r="R136" i="13"/>
  <c r="Q136" i="13"/>
  <c r="P136" i="13"/>
  <c r="O136" i="13"/>
  <c r="M136" i="13"/>
  <c r="L136" i="13"/>
  <c r="K136" i="13"/>
  <c r="J136" i="13"/>
  <c r="H136" i="13"/>
  <c r="G136" i="13"/>
  <c r="F136" i="13"/>
  <c r="E136" i="13"/>
  <c r="R135" i="13"/>
  <c r="Q135" i="13"/>
  <c r="P135" i="13"/>
  <c r="O135" i="13"/>
  <c r="M135" i="13"/>
  <c r="L135" i="13"/>
  <c r="K135" i="13"/>
  <c r="J135" i="13"/>
  <c r="H135" i="13"/>
  <c r="G135" i="13"/>
  <c r="F135" i="13"/>
  <c r="E135" i="13"/>
  <c r="R134" i="13"/>
  <c r="Q134" i="13"/>
  <c r="P134" i="13"/>
  <c r="O134" i="13"/>
  <c r="M134" i="13"/>
  <c r="L134" i="13"/>
  <c r="K134" i="13"/>
  <c r="J134" i="13"/>
  <c r="H134" i="13"/>
  <c r="G134" i="13"/>
  <c r="F134" i="13"/>
  <c r="E134" i="13"/>
  <c r="R133" i="13"/>
  <c r="Q133" i="13"/>
  <c r="P133" i="13"/>
  <c r="O133" i="13"/>
  <c r="M133" i="13"/>
  <c r="L133" i="13"/>
  <c r="K133" i="13"/>
  <c r="J133" i="13"/>
  <c r="H133" i="13"/>
  <c r="G133" i="13"/>
  <c r="F133" i="13"/>
  <c r="E133" i="13"/>
  <c r="R132" i="13"/>
  <c r="Q132" i="13"/>
  <c r="P132" i="13"/>
  <c r="O132" i="13"/>
  <c r="M132" i="13"/>
  <c r="L132" i="13"/>
  <c r="K132" i="13"/>
  <c r="J132" i="13"/>
  <c r="H132" i="13"/>
  <c r="G132" i="13"/>
  <c r="F132" i="13"/>
  <c r="E132" i="13"/>
  <c r="R131" i="13"/>
  <c r="Q131" i="13"/>
  <c r="P131" i="13"/>
  <c r="O131" i="13"/>
  <c r="M131" i="13"/>
  <c r="L131" i="13"/>
  <c r="K131" i="13"/>
  <c r="J131" i="13"/>
  <c r="H131" i="13"/>
  <c r="G131" i="13"/>
  <c r="F131" i="13"/>
  <c r="E131" i="13"/>
  <c r="R130" i="13"/>
  <c r="Q130" i="13"/>
  <c r="P130" i="13"/>
  <c r="O130" i="13"/>
  <c r="M130" i="13"/>
  <c r="L130" i="13"/>
  <c r="K130" i="13"/>
  <c r="J130" i="13"/>
  <c r="H130" i="13"/>
  <c r="G130" i="13"/>
  <c r="F130" i="13"/>
  <c r="E130" i="13"/>
  <c r="R129" i="13"/>
  <c r="Q129" i="13"/>
  <c r="P129" i="13"/>
  <c r="O129" i="13"/>
  <c r="M129" i="13"/>
  <c r="L129" i="13"/>
  <c r="K129" i="13"/>
  <c r="J129" i="13"/>
  <c r="H129" i="13"/>
  <c r="G129" i="13"/>
  <c r="F129" i="13"/>
  <c r="E129" i="13"/>
  <c r="R128" i="13"/>
  <c r="Q128" i="13"/>
  <c r="P128" i="13"/>
  <c r="O128" i="13"/>
  <c r="M128" i="13"/>
  <c r="L128" i="13"/>
  <c r="K128" i="13"/>
  <c r="J128" i="13"/>
  <c r="H128" i="13"/>
  <c r="G128" i="13"/>
  <c r="F128" i="13"/>
  <c r="E128" i="13"/>
  <c r="R127" i="13"/>
  <c r="Q127" i="13"/>
  <c r="P127" i="13"/>
  <c r="O127" i="13"/>
  <c r="M127" i="13"/>
  <c r="L127" i="13"/>
  <c r="K127" i="13"/>
  <c r="J127" i="13"/>
  <c r="H127" i="13"/>
  <c r="G127" i="13"/>
  <c r="F127" i="13"/>
  <c r="E127" i="13"/>
  <c r="R126" i="13"/>
  <c r="Q126" i="13"/>
  <c r="P126" i="13"/>
  <c r="O126" i="13"/>
  <c r="M126" i="13"/>
  <c r="L126" i="13"/>
  <c r="K126" i="13"/>
  <c r="J126" i="13"/>
  <c r="H126" i="13"/>
  <c r="G126" i="13"/>
  <c r="F126" i="13"/>
  <c r="E126" i="13"/>
  <c r="R125" i="13"/>
  <c r="Q125" i="13"/>
  <c r="P125" i="13"/>
  <c r="O125" i="13"/>
  <c r="M125" i="13"/>
  <c r="L125" i="13"/>
  <c r="K125" i="13"/>
  <c r="J125" i="13"/>
  <c r="H125" i="13"/>
  <c r="G125" i="13"/>
  <c r="F125" i="13"/>
  <c r="E125" i="13"/>
  <c r="R124" i="13"/>
  <c r="Q124" i="13"/>
  <c r="P124" i="13"/>
  <c r="O124" i="13"/>
  <c r="M124" i="13"/>
  <c r="L124" i="13"/>
  <c r="K124" i="13"/>
  <c r="J124" i="13"/>
  <c r="H124" i="13"/>
  <c r="G124" i="13"/>
  <c r="F124" i="13"/>
  <c r="E124" i="13"/>
  <c r="R123" i="13"/>
  <c r="Q123" i="13"/>
  <c r="P123" i="13"/>
  <c r="O123" i="13"/>
  <c r="M123" i="13"/>
  <c r="L123" i="13"/>
  <c r="K123" i="13"/>
  <c r="J123" i="13"/>
  <c r="H123" i="13"/>
  <c r="G123" i="13"/>
  <c r="F123" i="13"/>
  <c r="E123" i="13"/>
  <c r="R122" i="13"/>
  <c r="Q122" i="13"/>
  <c r="P122" i="13"/>
  <c r="O122" i="13"/>
  <c r="M122" i="13"/>
  <c r="L122" i="13"/>
  <c r="K122" i="13"/>
  <c r="J122" i="13"/>
  <c r="H122" i="13"/>
  <c r="G122" i="13"/>
  <c r="F122" i="13"/>
  <c r="E122" i="13"/>
  <c r="R121" i="13"/>
  <c r="Q121" i="13"/>
  <c r="P121" i="13"/>
  <c r="O121" i="13"/>
  <c r="M121" i="13"/>
  <c r="L121" i="13"/>
  <c r="K121" i="13"/>
  <c r="J121" i="13"/>
  <c r="H121" i="13"/>
  <c r="G121" i="13"/>
  <c r="F121" i="13"/>
  <c r="E121" i="13"/>
  <c r="R120" i="13"/>
  <c r="Q120" i="13"/>
  <c r="P120" i="13"/>
  <c r="O120" i="13"/>
  <c r="M120" i="13"/>
  <c r="L120" i="13"/>
  <c r="K120" i="13"/>
  <c r="J120" i="13"/>
  <c r="H120" i="13"/>
  <c r="G120" i="13"/>
  <c r="F120" i="13"/>
  <c r="E120" i="13"/>
  <c r="R119" i="13"/>
  <c r="Q119" i="13"/>
  <c r="P119" i="13"/>
  <c r="O119" i="13"/>
  <c r="M119" i="13"/>
  <c r="L119" i="13"/>
  <c r="K119" i="13"/>
  <c r="J119" i="13"/>
  <c r="H119" i="13"/>
  <c r="G119" i="13"/>
  <c r="F119" i="13"/>
  <c r="E119" i="13"/>
  <c r="R118" i="13"/>
  <c r="Q118" i="13"/>
  <c r="P118" i="13"/>
  <c r="O118" i="13"/>
  <c r="M118" i="13"/>
  <c r="L118" i="13"/>
  <c r="K118" i="13"/>
  <c r="J118" i="13"/>
  <c r="H118" i="13"/>
  <c r="G118" i="13"/>
  <c r="F118" i="13"/>
  <c r="E118" i="13"/>
  <c r="R117" i="13"/>
  <c r="Q117" i="13"/>
  <c r="P117" i="13"/>
  <c r="O117" i="13"/>
  <c r="M117" i="13"/>
  <c r="L117" i="13"/>
  <c r="K117" i="13"/>
  <c r="J117" i="13"/>
  <c r="H117" i="13"/>
  <c r="G117" i="13"/>
  <c r="F117" i="13"/>
  <c r="E117" i="13"/>
  <c r="R115" i="13"/>
  <c r="Q115" i="13"/>
  <c r="P115" i="13"/>
  <c r="O115" i="13"/>
  <c r="M115" i="13"/>
  <c r="L115" i="13"/>
  <c r="K115" i="13"/>
  <c r="J115" i="13"/>
  <c r="H115" i="13"/>
  <c r="G115" i="13"/>
  <c r="F115" i="13"/>
  <c r="E115" i="13"/>
  <c r="R113" i="13"/>
  <c r="Q113" i="13"/>
  <c r="P113" i="13"/>
  <c r="O113" i="13"/>
  <c r="M113" i="13"/>
  <c r="L113" i="13"/>
  <c r="K113" i="13"/>
  <c r="J113" i="13"/>
  <c r="H113" i="13"/>
  <c r="G113" i="13"/>
  <c r="F113" i="13"/>
  <c r="E113" i="13"/>
  <c r="R107" i="13"/>
  <c r="Q107" i="13"/>
  <c r="P107" i="13"/>
  <c r="O107" i="13"/>
  <c r="M107" i="13"/>
  <c r="L107" i="13"/>
  <c r="K107" i="13"/>
  <c r="J107" i="13"/>
  <c r="G107" i="13"/>
  <c r="F107" i="13"/>
  <c r="E107" i="13"/>
  <c r="R106" i="13"/>
  <c r="Q106" i="13"/>
  <c r="P106" i="13"/>
  <c r="O106" i="13"/>
  <c r="M106" i="13"/>
  <c r="L106" i="13"/>
  <c r="K106" i="13"/>
  <c r="J106" i="13"/>
  <c r="R105" i="13"/>
  <c r="Q105" i="13"/>
  <c r="P105" i="13"/>
  <c r="O105" i="13"/>
  <c r="M105" i="13"/>
  <c r="L105" i="13"/>
  <c r="K105" i="13"/>
  <c r="J105" i="13"/>
  <c r="R104" i="13"/>
  <c r="Q104" i="13"/>
  <c r="P104" i="13"/>
  <c r="O104" i="13"/>
  <c r="M104" i="13"/>
  <c r="L104" i="13"/>
  <c r="K104" i="13"/>
  <c r="J104" i="13"/>
  <c r="R103" i="13"/>
  <c r="Q103" i="13"/>
  <c r="P103" i="13"/>
  <c r="O103" i="13"/>
  <c r="M103" i="13"/>
  <c r="L103" i="13"/>
  <c r="K103" i="13"/>
  <c r="J103" i="13"/>
  <c r="R102" i="13"/>
  <c r="Q102" i="13"/>
  <c r="P102" i="13"/>
  <c r="O102" i="13"/>
  <c r="M102" i="13"/>
  <c r="L102" i="13"/>
  <c r="K102" i="13"/>
  <c r="J102" i="13"/>
  <c r="R101" i="13"/>
  <c r="Q101" i="13"/>
  <c r="P101" i="13"/>
  <c r="O101" i="13"/>
  <c r="M101" i="13"/>
  <c r="L101" i="13"/>
  <c r="K101" i="13"/>
  <c r="J101" i="13"/>
  <c r="R100" i="13"/>
  <c r="Q100" i="13"/>
  <c r="P100" i="13"/>
  <c r="O100" i="13"/>
  <c r="M100" i="13"/>
  <c r="L100" i="13"/>
  <c r="K100" i="13"/>
  <c r="J100" i="13"/>
  <c r="G100" i="13"/>
  <c r="F100" i="13"/>
  <c r="E100" i="13"/>
  <c r="R99" i="13"/>
  <c r="Q99" i="13"/>
  <c r="P99" i="13"/>
  <c r="O99" i="13"/>
  <c r="M99" i="13"/>
  <c r="L99" i="13"/>
  <c r="K99" i="13"/>
  <c r="J99" i="13"/>
  <c r="R98" i="13"/>
  <c r="Q98" i="13"/>
  <c r="P98" i="13"/>
  <c r="O98" i="13"/>
  <c r="M98" i="13"/>
  <c r="L98" i="13"/>
  <c r="K98" i="13"/>
  <c r="J98" i="13"/>
  <c r="R97" i="13"/>
  <c r="Q97" i="13"/>
  <c r="P97" i="13"/>
  <c r="O97" i="13"/>
  <c r="M97" i="13"/>
  <c r="L97" i="13"/>
  <c r="K97" i="13"/>
  <c r="J97" i="13"/>
  <c r="R96" i="13"/>
  <c r="Q96" i="13"/>
  <c r="P96" i="13"/>
  <c r="O96" i="13"/>
  <c r="M96" i="13"/>
  <c r="L96" i="13"/>
  <c r="K96" i="13"/>
  <c r="J96" i="13"/>
  <c r="R95" i="13"/>
  <c r="Q95" i="13"/>
  <c r="P95" i="13"/>
  <c r="O95" i="13"/>
  <c r="M95" i="13"/>
  <c r="L95" i="13"/>
  <c r="K95" i="13"/>
  <c r="J95" i="13"/>
  <c r="R94" i="13"/>
  <c r="Q94" i="13"/>
  <c r="P94" i="13"/>
  <c r="O94" i="13"/>
  <c r="M94" i="13"/>
  <c r="L94" i="13"/>
  <c r="K94" i="13"/>
  <c r="J94" i="13"/>
  <c r="R93" i="13"/>
  <c r="Q93" i="13"/>
  <c r="P93" i="13"/>
  <c r="O93" i="13"/>
  <c r="M93" i="13"/>
  <c r="L93" i="13"/>
  <c r="K93" i="13"/>
  <c r="J93" i="13"/>
  <c r="G93" i="13"/>
  <c r="F93" i="13"/>
  <c r="E93" i="13"/>
  <c r="R92" i="13"/>
  <c r="Q92" i="13"/>
  <c r="P92" i="13"/>
  <c r="O92" i="13"/>
  <c r="M92" i="13"/>
  <c r="L92" i="13"/>
  <c r="K92" i="13"/>
  <c r="J92" i="13"/>
  <c r="R91" i="13"/>
  <c r="Q91" i="13"/>
  <c r="P91" i="13"/>
  <c r="O91" i="13"/>
  <c r="M91" i="13"/>
  <c r="L91" i="13"/>
  <c r="K91" i="13"/>
  <c r="J91" i="13"/>
  <c r="R90" i="13"/>
  <c r="Q90" i="13"/>
  <c r="P90" i="13"/>
  <c r="O90" i="13"/>
  <c r="M90" i="13"/>
  <c r="L90" i="13"/>
  <c r="K90" i="13"/>
  <c r="J90" i="13"/>
  <c r="R89" i="13"/>
  <c r="Q89" i="13"/>
  <c r="P89" i="13"/>
  <c r="O89" i="13"/>
  <c r="M89" i="13"/>
  <c r="L89" i="13"/>
  <c r="K89" i="13"/>
  <c r="J89" i="13"/>
  <c r="R88" i="13"/>
  <c r="Q88" i="13"/>
  <c r="P88" i="13"/>
  <c r="O88" i="13"/>
  <c r="M88" i="13"/>
  <c r="L88" i="13"/>
  <c r="K88" i="13"/>
  <c r="J88" i="13"/>
  <c r="R87" i="13"/>
  <c r="Q87" i="13"/>
  <c r="P87" i="13"/>
  <c r="O87" i="13"/>
  <c r="M87" i="13"/>
  <c r="L87" i="13"/>
  <c r="K87" i="13"/>
  <c r="J87" i="13"/>
  <c r="R86" i="13"/>
  <c r="Q86" i="13"/>
  <c r="P86" i="13"/>
  <c r="O86" i="13"/>
  <c r="M86" i="13"/>
  <c r="L86" i="13"/>
  <c r="K86" i="13"/>
  <c r="J86" i="13"/>
  <c r="G86" i="13"/>
  <c r="F86" i="13"/>
  <c r="E86" i="13"/>
  <c r="R85" i="13"/>
  <c r="Q85" i="13"/>
  <c r="P85" i="13"/>
  <c r="O85" i="13"/>
  <c r="M85" i="13"/>
  <c r="L85" i="13"/>
  <c r="K85" i="13"/>
  <c r="J85" i="13"/>
  <c r="G85" i="13"/>
  <c r="F85" i="13"/>
  <c r="E85" i="13"/>
  <c r="R84" i="13"/>
  <c r="Q84" i="13"/>
  <c r="P84" i="13"/>
  <c r="O84" i="13"/>
  <c r="M84" i="13"/>
  <c r="L84" i="13"/>
  <c r="K84" i="13"/>
  <c r="J84" i="13"/>
  <c r="R83" i="13"/>
  <c r="Q83" i="13"/>
  <c r="P83" i="13"/>
  <c r="O83" i="13"/>
  <c r="M83" i="13"/>
  <c r="L83" i="13"/>
  <c r="K83" i="13"/>
  <c r="J83" i="13"/>
  <c r="R82" i="13"/>
  <c r="Q82" i="13"/>
  <c r="P82" i="13"/>
  <c r="O82" i="13"/>
  <c r="M82" i="13"/>
  <c r="L82" i="13"/>
  <c r="K82" i="13"/>
  <c r="J82" i="13"/>
  <c r="R81" i="13"/>
  <c r="Q81" i="13"/>
  <c r="P81" i="13"/>
  <c r="O81" i="13"/>
  <c r="M81" i="13"/>
  <c r="L81" i="13"/>
  <c r="K81" i="13"/>
  <c r="J81" i="13"/>
  <c r="R80" i="13"/>
  <c r="Q80" i="13"/>
  <c r="P80" i="13"/>
  <c r="O80" i="13"/>
  <c r="M80" i="13"/>
  <c r="L80" i="13"/>
  <c r="K80" i="13"/>
  <c r="J80" i="13"/>
  <c r="R79" i="13"/>
  <c r="Q79" i="13"/>
  <c r="P79" i="13"/>
  <c r="O79" i="13"/>
  <c r="M79" i="13"/>
  <c r="L79" i="13"/>
  <c r="K79" i="13"/>
  <c r="J79" i="13"/>
  <c r="R78" i="13"/>
  <c r="Q78" i="13"/>
  <c r="P78" i="13"/>
  <c r="O78" i="13"/>
  <c r="M78" i="13"/>
  <c r="L78" i="13"/>
  <c r="K78" i="13"/>
  <c r="J78" i="13"/>
  <c r="G78" i="13"/>
  <c r="F78" i="13"/>
  <c r="E78" i="13"/>
  <c r="R77" i="13"/>
  <c r="Q77" i="13"/>
  <c r="P77" i="13"/>
  <c r="O77" i="13"/>
  <c r="M77" i="13"/>
  <c r="L77" i="13"/>
  <c r="K77" i="13"/>
  <c r="J77" i="13"/>
  <c r="R76" i="13"/>
  <c r="Q76" i="13"/>
  <c r="P76" i="13"/>
  <c r="O76" i="13"/>
  <c r="M76" i="13"/>
  <c r="L76" i="13"/>
  <c r="K76" i="13"/>
  <c r="J76" i="13"/>
  <c r="R75" i="13"/>
  <c r="Q75" i="13"/>
  <c r="P75" i="13"/>
  <c r="O75" i="13"/>
  <c r="M75" i="13"/>
  <c r="L75" i="13"/>
  <c r="K75" i="13"/>
  <c r="J75" i="13"/>
  <c r="R74" i="13"/>
  <c r="Q74" i="13"/>
  <c r="P74" i="13"/>
  <c r="O74" i="13"/>
  <c r="M74" i="13"/>
  <c r="L74" i="13"/>
  <c r="K74" i="13"/>
  <c r="J74" i="13"/>
  <c r="R73" i="13"/>
  <c r="Q73" i="13"/>
  <c r="P73" i="13"/>
  <c r="O73" i="13"/>
  <c r="M73" i="13"/>
  <c r="L73" i="13"/>
  <c r="K73" i="13"/>
  <c r="J73" i="13"/>
  <c r="R72" i="13"/>
  <c r="Q72" i="13"/>
  <c r="P72" i="13"/>
  <c r="O72" i="13"/>
  <c r="M72" i="13"/>
  <c r="L72" i="13"/>
  <c r="K72" i="13"/>
  <c r="J72" i="13"/>
  <c r="R71" i="13"/>
  <c r="Q71" i="13"/>
  <c r="P71" i="13"/>
  <c r="O71" i="13"/>
  <c r="M71" i="13"/>
  <c r="L71" i="13"/>
  <c r="K71" i="13"/>
  <c r="J71" i="13"/>
  <c r="G71" i="13"/>
  <c r="F71" i="13"/>
  <c r="E71" i="13"/>
  <c r="R70" i="13"/>
  <c r="Q70" i="13"/>
  <c r="P70" i="13"/>
  <c r="O70" i="13"/>
  <c r="M70" i="13"/>
  <c r="L70" i="13"/>
  <c r="K70" i="13"/>
  <c r="J70" i="13"/>
  <c r="R69" i="13"/>
  <c r="Q69" i="13"/>
  <c r="P69" i="13"/>
  <c r="O69" i="13"/>
  <c r="M69" i="13"/>
  <c r="L69" i="13"/>
  <c r="K69" i="13"/>
  <c r="J69" i="13"/>
  <c r="R68" i="13"/>
  <c r="Q68" i="13"/>
  <c r="P68" i="13"/>
  <c r="O68" i="13"/>
  <c r="M68" i="13"/>
  <c r="L68" i="13"/>
  <c r="K68" i="13"/>
  <c r="J68" i="13"/>
  <c r="R67" i="13"/>
  <c r="Q67" i="13"/>
  <c r="P67" i="13"/>
  <c r="O67" i="13"/>
  <c r="M67" i="13"/>
  <c r="L67" i="13"/>
  <c r="K67" i="13"/>
  <c r="J67" i="13"/>
  <c r="R66" i="13"/>
  <c r="Q66" i="13"/>
  <c r="P66" i="13"/>
  <c r="O66" i="13"/>
  <c r="M66" i="13"/>
  <c r="L66" i="13"/>
  <c r="K66" i="13"/>
  <c r="J66" i="13"/>
  <c r="R65" i="13"/>
  <c r="Q65" i="13"/>
  <c r="P65" i="13"/>
  <c r="O65" i="13"/>
  <c r="M65" i="13"/>
  <c r="L65" i="13"/>
  <c r="K65" i="13"/>
  <c r="J65" i="13"/>
  <c r="R64" i="13"/>
  <c r="Q64" i="13"/>
  <c r="P64" i="13"/>
  <c r="O64" i="13"/>
  <c r="M64" i="13"/>
  <c r="L64" i="13"/>
  <c r="K64" i="13"/>
  <c r="J64" i="13"/>
  <c r="R63" i="13"/>
  <c r="Q63" i="13"/>
  <c r="P63" i="13"/>
  <c r="O63" i="13"/>
  <c r="M63" i="13"/>
  <c r="L63" i="13"/>
  <c r="K63" i="13"/>
  <c r="J63" i="13"/>
  <c r="R61" i="13"/>
  <c r="Q61" i="13"/>
  <c r="P61" i="13"/>
  <c r="O61" i="13"/>
  <c r="M61" i="13"/>
  <c r="L61" i="13"/>
  <c r="K61" i="13"/>
  <c r="J61" i="13"/>
  <c r="G61" i="13"/>
  <c r="F61" i="13"/>
  <c r="E61" i="13"/>
  <c r="R59" i="13"/>
  <c r="Q59" i="13"/>
  <c r="P59" i="13"/>
  <c r="O59" i="13"/>
  <c r="M59" i="13"/>
  <c r="L59" i="13"/>
  <c r="K59" i="13"/>
  <c r="J59" i="13"/>
  <c r="G59" i="13"/>
  <c r="F59" i="13"/>
  <c r="E59" i="13"/>
  <c r="Q53" i="13"/>
  <c r="P53" i="13"/>
  <c r="O53" i="13"/>
  <c r="L53" i="13"/>
  <c r="K53" i="13"/>
  <c r="J53" i="13"/>
  <c r="G53" i="13"/>
  <c r="F53" i="13"/>
  <c r="E53" i="13"/>
  <c r="Q46" i="13"/>
  <c r="P46" i="13"/>
  <c r="O46" i="13"/>
  <c r="L46" i="13"/>
  <c r="K46" i="13"/>
  <c r="J46" i="13"/>
  <c r="G46" i="13"/>
  <c r="F46" i="13"/>
  <c r="E46" i="13"/>
  <c r="Q39" i="13"/>
  <c r="P39" i="13"/>
  <c r="O39" i="13"/>
  <c r="L39" i="13"/>
  <c r="K39" i="13"/>
  <c r="J39" i="13"/>
  <c r="G39" i="13"/>
  <c r="F39" i="13"/>
  <c r="E39" i="13"/>
  <c r="Q32" i="13"/>
  <c r="P32" i="13"/>
  <c r="O32" i="13"/>
  <c r="L32" i="13"/>
  <c r="K32" i="13"/>
  <c r="J32" i="13"/>
  <c r="G32" i="13"/>
  <c r="F32" i="13"/>
  <c r="E32" i="13"/>
  <c r="Q31" i="13"/>
  <c r="P31" i="13"/>
  <c r="O31" i="13"/>
  <c r="L31" i="13"/>
  <c r="K31" i="13"/>
  <c r="J31" i="13"/>
  <c r="G31" i="13"/>
  <c r="F31" i="13"/>
  <c r="E31" i="13"/>
  <c r="Q24" i="13"/>
  <c r="P24" i="13"/>
  <c r="O24" i="13"/>
  <c r="L24" i="13"/>
  <c r="K24" i="13"/>
  <c r="J24" i="13"/>
  <c r="G24" i="13"/>
  <c r="F24" i="13"/>
  <c r="E24" i="13"/>
  <c r="Q17" i="13"/>
  <c r="P17" i="13"/>
  <c r="O17" i="13"/>
  <c r="L17" i="13"/>
  <c r="K17" i="13"/>
  <c r="J17" i="13"/>
  <c r="G17" i="13"/>
  <c r="F17" i="13"/>
  <c r="E17" i="13"/>
  <c r="Q7" i="13"/>
  <c r="P7" i="13"/>
  <c r="O7" i="13"/>
  <c r="L7" i="13"/>
  <c r="K7" i="13"/>
  <c r="J7" i="13"/>
  <c r="G7" i="13"/>
  <c r="F7" i="13"/>
  <c r="E7" i="13"/>
  <c r="Q5" i="13"/>
  <c r="P5" i="13"/>
  <c r="O5" i="13"/>
  <c r="L5" i="13"/>
  <c r="K5" i="13"/>
  <c r="J5" i="13"/>
  <c r="G5" i="13"/>
  <c r="F5" i="13"/>
  <c r="E5" i="13"/>
  <c r="Q218" i="12"/>
  <c r="P218" i="12"/>
  <c r="O218" i="12"/>
  <c r="L218" i="12"/>
  <c r="K218" i="12"/>
  <c r="J218" i="12"/>
  <c r="H218" i="12"/>
  <c r="G218" i="12"/>
  <c r="F218" i="12"/>
  <c r="E218" i="12"/>
  <c r="H217" i="12"/>
  <c r="G217" i="12"/>
  <c r="F217" i="12"/>
  <c r="E217" i="12"/>
  <c r="H216" i="12"/>
  <c r="G216" i="12"/>
  <c r="F216" i="12"/>
  <c r="E216" i="12"/>
  <c r="H215" i="12"/>
  <c r="G215" i="12"/>
  <c r="F215" i="12"/>
  <c r="E215" i="12"/>
  <c r="H214" i="12"/>
  <c r="G214" i="12"/>
  <c r="F214" i="12"/>
  <c r="E214" i="12"/>
  <c r="H213" i="12"/>
  <c r="G213" i="12"/>
  <c r="F213" i="12"/>
  <c r="E213" i="12"/>
  <c r="H212" i="12"/>
  <c r="G212" i="12"/>
  <c r="F212" i="12"/>
  <c r="E212" i="12"/>
  <c r="Q211" i="12"/>
  <c r="P211" i="12"/>
  <c r="O211" i="12"/>
  <c r="L211" i="12"/>
  <c r="K211" i="12"/>
  <c r="J211" i="12"/>
  <c r="H211" i="12"/>
  <c r="G211" i="12"/>
  <c r="F211" i="12"/>
  <c r="E211" i="12"/>
  <c r="H210" i="12"/>
  <c r="G210" i="12"/>
  <c r="F210" i="12"/>
  <c r="E210" i="12"/>
  <c r="H209" i="12"/>
  <c r="G209" i="12"/>
  <c r="F209" i="12"/>
  <c r="E209" i="12"/>
  <c r="H208" i="12"/>
  <c r="G208" i="12"/>
  <c r="F208" i="12"/>
  <c r="E208" i="12"/>
  <c r="H207" i="12"/>
  <c r="G207" i="12"/>
  <c r="F207" i="12"/>
  <c r="E207" i="12"/>
  <c r="H206" i="12"/>
  <c r="G206" i="12"/>
  <c r="F206" i="12"/>
  <c r="E206" i="12"/>
  <c r="H205" i="12"/>
  <c r="G205" i="12"/>
  <c r="F205" i="12"/>
  <c r="E205" i="12"/>
  <c r="Q204" i="12"/>
  <c r="P204" i="12"/>
  <c r="O204" i="12"/>
  <c r="L204" i="12"/>
  <c r="K204" i="12"/>
  <c r="J204" i="12"/>
  <c r="H204" i="12"/>
  <c r="G204" i="12"/>
  <c r="F204" i="12"/>
  <c r="E204" i="12"/>
  <c r="H203" i="12"/>
  <c r="G203" i="12"/>
  <c r="F203" i="12"/>
  <c r="E203" i="12"/>
  <c r="H202" i="12"/>
  <c r="G202" i="12"/>
  <c r="F202" i="12"/>
  <c r="E202" i="12"/>
  <c r="H201" i="12"/>
  <c r="G201" i="12"/>
  <c r="F201" i="12"/>
  <c r="E201" i="12"/>
  <c r="H200" i="12"/>
  <c r="G200" i="12"/>
  <c r="F200" i="12"/>
  <c r="E200" i="12"/>
  <c r="H199" i="12"/>
  <c r="G199" i="12"/>
  <c r="F199" i="12"/>
  <c r="E199" i="12"/>
  <c r="H198" i="12"/>
  <c r="G198" i="12"/>
  <c r="F198" i="12"/>
  <c r="E198" i="12"/>
  <c r="Q197" i="12"/>
  <c r="P197" i="12"/>
  <c r="O197" i="12"/>
  <c r="L197" i="12"/>
  <c r="K197" i="12"/>
  <c r="J197" i="12"/>
  <c r="H197" i="12"/>
  <c r="G197" i="12"/>
  <c r="F197" i="12"/>
  <c r="E197" i="12"/>
  <c r="Q196" i="12"/>
  <c r="P196" i="12"/>
  <c r="O196" i="12"/>
  <c r="L196" i="12"/>
  <c r="K196" i="12"/>
  <c r="J196" i="12"/>
  <c r="H196" i="12"/>
  <c r="G196" i="12"/>
  <c r="F196" i="12"/>
  <c r="E196" i="12"/>
  <c r="H195" i="12"/>
  <c r="G195" i="12"/>
  <c r="F195" i="12"/>
  <c r="E195" i="12"/>
  <c r="H194" i="12"/>
  <c r="G194" i="12"/>
  <c r="F194" i="12"/>
  <c r="E194" i="12"/>
  <c r="H193" i="12"/>
  <c r="G193" i="12"/>
  <c r="F193" i="12"/>
  <c r="E193" i="12"/>
  <c r="H192" i="12"/>
  <c r="G192" i="12"/>
  <c r="F192" i="12"/>
  <c r="E192" i="12"/>
  <c r="H191" i="12"/>
  <c r="G191" i="12"/>
  <c r="F191" i="12"/>
  <c r="E191" i="12"/>
  <c r="H190" i="12"/>
  <c r="G190" i="12"/>
  <c r="F190" i="12"/>
  <c r="E190" i="12"/>
  <c r="Q189" i="12"/>
  <c r="P189" i="12"/>
  <c r="O189" i="12"/>
  <c r="L189" i="12"/>
  <c r="K189" i="12"/>
  <c r="J189" i="12"/>
  <c r="H189" i="12"/>
  <c r="G189" i="12"/>
  <c r="F189" i="12"/>
  <c r="E189" i="12"/>
  <c r="H188" i="12"/>
  <c r="G188" i="12"/>
  <c r="F188" i="12"/>
  <c r="E188" i="12"/>
  <c r="H187" i="12"/>
  <c r="G187" i="12"/>
  <c r="F187" i="12"/>
  <c r="E187" i="12"/>
  <c r="H186" i="12"/>
  <c r="G186" i="12"/>
  <c r="F186" i="12"/>
  <c r="E186" i="12"/>
  <c r="H185" i="12"/>
  <c r="G185" i="12"/>
  <c r="F185" i="12"/>
  <c r="E185" i="12"/>
  <c r="H184" i="12"/>
  <c r="G184" i="12"/>
  <c r="F184" i="12"/>
  <c r="E184" i="12"/>
  <c r="H183" i="12"/>
  <c r="G183" i="12"/>
  <c r="F183" i="12"/>
  <c r="E183" i="12"/>
  <c r="Q182" i="12"/>
  <c r="P182" i="12"/>
  <c r="O182" i="12"/>
  <c r="L182" i="12"/>
  <c r="K182" i="12"/>
  <c r="J182" i="12"/>
  <c r="H182" i="12"/>
  <c r="G182" i="12"/>
  <c r="F182" i="12"/>
  <c r="E182" i="12"/>
  <c r="H181" i="12"/>
  <c r="G181" i="12"/>
  <c r="F181" i="12"/>
  <c r="E181" i="12"/>
  <c r="H180" i="12"/>
  <c r="G180" i="12"/>
  <c r="F180" i="12"/>
  <c r="E180" i="12"/>
  <c r="H179" i="12"/>
  <c r="G179" i="12"/>
  <c r="F179" i="12"/>
  <c r="E179" i="12"/>
  <c r="H178" i="12"/>
  <c r="G178" i="12"/>
  <c r="F178" i="12"/>
  <c r="E178" i="12"/>
  <c r="H177" i="12"/>
  <c r="G177" i="12"/>
  <c r="F177" i="12"/>
  <c r="E177" i="12"/>
  <c r="H176" i="12"/>
  <c r="G176" i="12"/>
  <c r="F176" i="12"/>
  <c r="E176" i="12"/>
  <c r="H175" i="12"/>
  <c r="G175" i="12"/>
  <c r="F175" i="12"/>
  <c r="E175" i="12"/>
  <c r="H174" i="12"/>
  <c r="G174" i="12"/>
  <c r="F174" i="12"/>
  <c r="E174" i="12"/>
  <c r="Q172" i="12"/>
  <c r="P172" i="12"/>
  <c r="O172" i="12"/>
  <c r="L172" i="12"/>
  <c r="K172" i="12"/>
  <c r="J172" i="12"/>
  <c r="H172" i="12"/>
  <c r="G172" i="12"/>
  <c r="F172" i="12"/>
  <c r="E172" i="12"/>
  <c r="Q170" i="12"/>
  <c r="P170" i="12"/>
  <c r="O170" i="12"/>
  <c r="L170" i="12"/>
  <c r="K170" i="12"/>
  <c r="J170" i="12"/>
  <c r="H170" i="12"/>
  <c r="G170" i="12"/>
  <c r="F170" i="12"/>
  <c r="E170" i="12"/>
  <c r="R164" i="12"/>
  <c r="Q164" i="12"/>
  <c r="P164" i="12"/>
  <c r="O164" i="12"/>
  <c r="M164" i="12"/>
  <c r="L164" i="12"/>
  <c r="K164" i="12"/>
  <c r="J164" i="12"/>
  <c r="H164" i="12"/>
  <c r="G164" i="12"/>
  <c r="F164" i="12"/>
  <c r="E164" i="12"/>
  <c r="R163" i="12"/>
  <c r="Q163" i="12"/>
  <c r="P163" i="12"/>
  <c r="O163" i="12"/>
  <c r="M163" i="12"/>
  <c r="L163" i="12"/>
  <c r="K163" i="12"/>
  <c r="J163" i="12"/>
  <c r="H163" i="12"/>
  <c r="G163" i="12"/>
  <c r="F163" i="12"/>
  <c r="E163" i="12"/>
  <c r="R162" i="12"/>
  <c r="Q162" i="12"/>
  <c r="P162" i="12"/>
  <c r="O162" i="12"/>
  <c r="M162" i="12"/>
  <c r="L162" i="12"/>
  <c r="K162" i="12"/>
  <c r="J162" i="12"/>
  <c r="H162" i="12"/>
  <c r="G162" i="12"/>
  <c r="F162" i="12"/>
  <c r="E162" i="12"/>
  <c r="R161" i="12"/>
  <c r="Q161" i="12"/>
  <c r="P161" i="12"/>
  <c r="O161" i="12"/>
  <c r="M161" i="12"/>
  <c r="L161" i="12"/>
  <c r="K161" i="12"/>
  <c r="J161" i="12"/>
  <c r="H161" i="12"/>
  <c r="G161" i="12"/>
  <c r="F161" i="12"/>
  <c r="E161" i="12"/>
  <c r="R160" i="12"/>
  <c r="Q160" i="12"/>
  <c r="P160" i="12"/>
  <c r="O160" i="12"/>
  <c r="M160" i="12"/>
  <c r="L160" i="12"/>
  <c r="K160" i="12"/>
  <c r="J160" i="12"/>
  <c r="H160" i="12"/>
  <c r="G160" i="12"/>
  <c r="F160" i="12"/>
  <c r="E160" i="12"/>
  <c r="R159" i="12"/>
  <c r="Q159" i="12"/>
  <c r="P159" i="12"/>
  <c r="O159" i="12"/>
  <c r="M159" i="12"/>
  <c r="L159" i="12"/>
  <c r="K159" i="12"/>
  <c r="J159" i="12"/>
  <c r="H159" i="12"/>
  <c r="G159" i="12"/>
  <c r="F159" i="12"/>
  <c r="E159" i="12"/>
  <c r="R158" i="12"/>
  <c r="Q158" i="12"/>
  <c r="P158" i="12"/>
  <c r="O158" i="12"/>
  <c r="M158" i="12"/>
  <c r="L158" i="12"/>
  <c r="K158" i="12"/>
  <c r="J158" i="12"/>
  <c r="H158" i="12"/>
  <c r="G158" i="12"/>
  <c r="F158" i="12"/>
  <c r="E158" i="12"/>
  <c r="R157" i="12"/>
  <c r="Q157" i="12"/>
  <c r="P157" i="12"/>
  <c r="O157" i="12"/>
  <c r="M157" i="12"/>
  <c r="L157" i="12"/>
  <c r="K157" i="12"/>
  <c r="J157" i="12"/>
  <c r="H157" i="12"/>
  <c r="G157" i="12"/>
  <c r="F157" i="12"/>
  <c r="E157" i="12"/>
  <c r="R156" i="12"/>
  <c r="Q156" i="12"/>
  <c r="P156" i="12"/>
  <c r="O156" i="12"/>
  <c r="M156" i="12"/>
  <c r="L156" i="12"/>
  <c r="K156" i="12"/>
  <c r="J156" i="12"/>
  <c r="H156" i="12"/>
  <c r="G156" i="12"/>
  <c r="F156" i="12"/>
  <c r="E156" i="12"/>
  <c r="R155" i="12"/>
  <c r="Q155" i="12"/>
  <c r="P155" i="12"/>
  <c r="O155" i="12"/>
  <c r="M155" i="12"/>
  <c r="L155" i="12"/>
  <c r="K155" i="12"/>
  <c r="J155" i="12"/>
  <c r="H155" i="12"/>
  <c r="G155" i="12"/>
  <c r="F155" i="12"/>
  <c r="E155" i="12"/>
  <c r="R154" i="12"/>
  <c r="Q154" i="12"/>
  <c r="P154" i="12"/>
  <c r="O154" i="12"/>
  <c r="M154" i="12"/>
  <c r="L154" i="12"/>
  <c r="K154" i="12"/>
  <c r="J154" i="12"/>
  <c r="H154" i="12"/>
  <c r="G154" i="12"/>
  <c r="F154" i="12"/>
  <c r="E154" i="12"/>
  <c r="R153" i="12"/>
  <c r="Q153" i="12"/>
  <c r="P153" i="12"/>
  <c r="O153" i="12"/>
  <c r="M153" i="12"/>
  <c r="L153" i="12"/>
  <c r="K153" i="12"/>
  <c r="J153" i="12"/>
  <c r="H153" i="12"/>
  <c r="G153" i="12"/>
  <c r="F153" i="12"/>
  <c r="E153" i="12"/>
  <c r="R152" i="12"/>
  <c r="Q152" i="12"/>
  <c r="P152" i="12"/>
  <c r="O152" i="12"/>
  <c r="M152" i="12"/>
  <c r="L152" i="12"/>
  <c r="K152" i="12"/>
  <c r="J152" i="12"/>
  <c r="H152" i="12"/>
  <c r="G152" i="12"/>
  <c r="F152" i="12"/>
  <c r="E152" i="12"/>
  <c r="R151" i="12"/>
  <c r="Q151" i="12"/>
  <c r="P151" i="12"/>
  <c r="O151" i="12"/>
  <c r="M151" i="12"/>
  <c r="L151" i="12"/>
  <c r="K151" i="12"/>
  <c r="J151" i="12"/>
  <c r="H151" i="12"/>
  <c r="G151" i="12"/>
  <c r="F151" i="12"/>
  <c r="E151" i="12"/>
  <c r="R150" i="12"/>
  <c r="Q150" i="12"/>
  <c r="P150" i="12"/>
  <c r="O150" i="12"/>
  <c r="M150" i="12"/>
  <c r="L150" i="12"/>
  <c r="K150" i="12"/>
  <c r="J150" i="12"/>
  <c r="H150" i="12"/>
  <c r="G150" i="12"/>
  <c r="F150" i="12"/>
  <c r="E150" i="12"/>
  <c r="R149" i="12"/>
  <c r="Q149" i="12"/>
  <c r="P149" i="12"/>
  <c r="O149" i="12"/>
  <c r="M149" i="12"/>
  <c r="L149" i="12"/>
  <c r="K149" i="12"/>
  <c r="J149" i="12"/>
  <c r="H149" i="12"/>
  <c r="G149" i="12"/>
  <c r="F149" i="12"/>
  <c r="E149" i="12"/>
  <c r="R148" i="12"/>
  <c r="Q148" i="12"/>
  <c r="P148" i="12"/>
  <c r="O148" i="12"/>
  <c r="M148" i="12"/>
  <c r="L148" i="12"/>
  <c r="K148" i="12"/>
  <c r="J148" i="12"/>
  <c r="H148" i="12"/>
  <c r="G148" i="12"/>
  <c r="F148" i="12"/>
  <c r="E148" i="12"/>
  <c r="R147" i="12"/>
  <c r="Q147" i="12"/>
  <c r="P147" i="12"/>
  <c r="O147" i="12"/>
  <c r="M147" i="12"/>
  <c r="L147" i="12"/>
  <c r="K147" i="12"/>
  <c r="J147" i="12"/>
  <c r="H147" i="12"/>
  <c r="G147" i="12"/>
  <c r="F147" i="12"/>
  <c r="E147" i="12"/>
  <c r="R146" i="12"/>
  <c r="Q146" i="12"/>
  <c r="P146" i="12"/>
  <c r="O146" i="12"/>
  <c r="M146" i="12"/>
  <c r="L146" i="12"/>
  <c r="K146" i="12"/>
  <c r="J146" i="12"/>
  <c r="H146" i="12"/>
  <c r="G146" i="12"/>
  <c r="F146" i="12"/>
  <c r="E146" i="12"/>
  <c r="R145" i="12"/>
  <c r="Q145" i="12"/>
  <c r="P145" i="12"/>
  <c r="O145" i="12"/>
  <c r="M145" i="12"/>
  <c r="L145" i="12"/>
  <c r="K145" i="12"/>
  <c r="J145" i="12"/>
  <c r="H145" i="12"/>
  <c r="G145" i="12"/>
  <c r="F145" i="12"/>
  <c r="E145" i="12"/>
  <c r="R144" i="12"/>
  <c r="Q144" i="12"/>
  <c r="P144" i="12"/>
  <c r="O144" i="12"/>
  <c r="M144" i="12"/>
  <c r="L144" i="12"/>
  <c r="K144" i="12"/>
  <c r="J144" i="12"/>
  <c r="H144" i="12"/>
  <c r="G144" i="12"/>
  <c r="F144" i="12"/>
  <c r="E144" i="12"/>
  <c r="R143" i="12"/>
  <c r="Q143" i="12"/>
  <c r="P143" i="12"/>
  <c r="O143" i="12"/>
  <c r="M143" i="12"/>
  <c r="L143" i="12"/>
  <c r="K143" i="12"/>
  <c r="J143" i="12"/>
  <c r="H143" i="12"/>
  <c r="G143" i="12"/>
  <c r="F143" i="12"/>
  <c r="E143" i="12"/>
  <c r="R142" i="12"/>
  <c r="Q142" i="12"/>
  <c r="P142" i="12"/>
  <c r="O142" i="12"/>
  <c r="M142" i="12"/>
  <c r="L142" i="12"/>
  <c r="K142" i="12"/>
  <c r="J142" i="12"/>
  <c r="H142" i="12"/>
  <c r="G142" i="12"/>
  <c r="F142" i="12"/>
  <c r="E142" i="12"/>
  <c r="R141" i="12"/>
  <c r="Q141" i="12"/>
  <c r="P141" i="12"/>
  <c r="O141" i="12"/>
  <c r="M141" i="12"/>
  <c r="L141" i="12"/>
  <c r="K141" i="12"/>
  <c r="J141" i="12"/>
  <c r="H141" i="12"/>
  <c r="G141" i="12"/>
  <c r="F141" i="12"/>
  <c r="E141" i="12"/>
  <c r="R140" i="12"/>
  <c r="Q140" i="12"/>
  <c r="P140" i="12"/>
  <c r="O140" i="12"/>
  <c r="M140" i="12"/>
  <c r="L140" i="12"/>
  <c r="K140" i="12"/>
  <c r="J140" i="12"/>
  <c r="H140" i="12"/>
  <c r="G140" i="12"/>
  <c r="F140" i="12"/>
  <c r="E140" i="12"/>
  <c r="R139" i="12"/>
  <c r="Q139" i="12"/>
  <c r="P139" i="12"/>
  <c r="O139" i="12"/>
  <c r="M139" i="12"/>
  <c r="L139" i="12"/>
  <c r="K139" i="12"/>
  <c r="J139" i="12"/>
  <c r="H139" i="12"/>
  <c r="G139" i="12"/>
  <c r="F139" i="12"/>
  <c r="E139" i="12"/>
  <c r="R138" i="12"/>
  <c r="Q138" i="12"/>
  <c r="P138" i="12"/>
  <c r="O138" i="12"/>
  <c r="M138" i="12"/>
  <c r="L138" i="12"/>
  <c r="K138" i="12"/>
  <c r="J138" i="12"/>
  <c r="H138" i="12"/>
  <c r="G138" i="12"/>
  <c r="F138" i="12"/>
  <c r="E138" i="12"/>
  <c r="R137" i="12"/>
  <c r="Q137" i="12"/>
  <c r="P137" i="12"/>
  <c r="O137" i="12"/>
  <c r="M137" i="12"/>
  <c r="L137" i="12"/>
  <c r="K137" i="12"/>
  <c r="J137" i="12"/>
  <c r="H137" i="12"/>
  <c r="G137" i="12"/>
  <c r="F137" i="12"/>
  <c r="E137" i="12"/>
  <c r="R136" i="12"/>
  <c r="Q136" i="12"/>
  <c r="P136" i="12"/>
  <c r="O136" i="12"/>
  <c r="M136" i="12"/>
  <c r="L136" i="12"/>
  <c r="K136" i="12"/>
  <c r="J136" i="12"/>
  <c r="H136" i="12"/>
  <c r="G136" i="12"/>
  <c r="F136" i="12"/>
  <c r="E136" i="12"/>
  <c r="R135" i="12"/>
  <c r="Q135" i="12"/>
  <c r="P135" i="12"/>
  <c r="O135" i="12"/>
  <c r="M135" i="12"/>
  <c r="L135" i="12"/>
  <c r="K135" i="12"/>
  <c r="J135" i="12"/>
  <c r="H135" i="12"/>
  <c r="G135" i="12"/>
  <c r="F135" i="12"/>
  <c r="E135" i="12"/>
  <c r="R134" i="12"/>
  <c r="Q134" i="12"/>
  <c r="P134" i="12"/>
  <c r="O134" i="12"/>
  <c r="M134" i="12"/>
  <c r="L134" i="12"/>
  <c r="K134" i="12"/>
  <c r="J134" i="12"/>
  <c r="H134" i="12"/>
  <c r="G134" i="12"/>
  <c r="F134" i="12"/>
  <c r="E134" i="12"/>
  <c r="R133" i="12"/>
  <c r="Q133" i="12"/>
  <c r="P133" i="12"/>
  <c r="O133" i="12"/>
  <c r="M133" i="12"/>
  <c r="L133" i="12"/>
  <c r="K133" i="12"/>
  <c r="J133" i="12"/>
  <c r="H133" i="12"/>
  <c r="G133" i="12"/>
  <c r="F133" i="12"/>
  <c r="E133" i="12"/>
  <c r="R132" i="12"/>
  <c r="Q132" i="12"/>
  <c r="P132" i="12"/>
  <c r="O132" i="12"/>
  <c r="M132" i="12"/>
  <c r="L132" i="12"/>
  <c r="K132" i="12"/>
  <c r="J132" i="12"/>
  <c r="H132" i="12"/>
  <c r="G132" i="12"/>
  <c r="F132" i="12"/>
  <c r="E132" i="12"/>
  <c r="R131" i="12"/>
  <c r="Q131" i="12"/>
  <c r="P131" i="12"/>
  <c r="O131" i="12"/>
  <c r="M131" i="12"/>
  <c r="L131" i="12"/>
  <c r="K131" i="12"/>
  <c r="J131" i="12"/>
  <c r="H131" i="12"/>
  <c r="G131" i="12"/>
  <c r="F131" i="12"/>
  <c r="E131" i="12"/>
  <c r="R130" i="12"/>
  <c r="Q130" i="12"/>
  <c r="P130" i="12"/>
  <c r="O130" i="12"/>
  <c r="M130" i="12"/>
  <c r="L130" i="12"/>
  <c r="K130" i="12"/>
  <c r="J130" i="12"/>
  <c r="H130" i="12"/>
  <c r="G130" i="12"/>
  <c r="F130" i="12"/>
  <c r="E130" i="12"/>
  <c r="R129" i="12"/>
  <c r="Q129" i="12"/>
  <c r="P129" i="12"/>
  <c r="O129" i="12"/>
  <c r="M129" i="12"/>
  <c r="L129" i="12"/>
  <c r="K129" i="12"/>
  <c r="J129" i="12"/>
  <c r="H129" i="12"/>
  <c r="G129" i="12"/>
  <c r="F129" i="12"/>
  <c r="E129" i="12"/>
  <c r="R128" i="12"/>
  <c r="Q128" i="12"/>
  <c r="P128" i="12"/>
  <c r="O128" i="12"/>
  <c r="M128" i="12"/>
  <c r="L128" i="12"/>
  <c r="K128" i="12"/>
  <c r="J128" i="12"/>
  <c r="H128" i="12"/>
  <c r="G128" i="12"/>
  <c r="F128" i="12"/>
  <c r="E128" i="12"/>
  <c r="R127" i="12"/>
  <c r="Q127" i="12"/>
  <c r="P127" i="12"/>
  <c r="O127" i="12"/>
  <c r="M127" i="12"/>
  <c r="L127" i="12"/>
  <c r="K127" i="12"/>
  <c r="J127" i="12"/>
  <c r="H127" i="12"/>
  <c r="G127" i="12"/>
  <c r="F127" i="12"/>
  <c r="E127" i="12"/>
  <c r="R126" i="12"/>
  <c r="Q126" i="12"/>
  <c r="P126" i="12"/>
  <c r="O126" i="12"/>
  <c r="M126" i="12"/>
  <c r="L126" i="12"/>
  <c r="K126" i="12"/>
  <c r="J126" i="12"/>
  <c r="H126" i="12"/>
  <c r="G126" i="12"/>
  <c r="F126" i="12"/>
  <c r="E126" i="12"/>
  <c r="R125" i="12"/>
  <c r="Q125" i="12"/>
  <c r="P125" i="12"/>
  <c r="O125" i="12"/>
  <c r="M125" i="12"/>
  <c r="L125" i="12"/>
  <c r="K125" i="12"/>
  <c r="J125" i="12"/>
  <c r="H125" i="12"/>
  <c r="G125" i="12"/>
  <c r="F125" i="12"/>
  <c r="E125" i="12"/>
  <c r="R124" i="12"/>
  <c r="Q124" i="12"/>
  <c r="P124" i="12"/>
  <c r="O124" i="12"/>
  <c r="M124" i="12"/>
  <c r="L124" i="12"/>
  <c r="K124" i="12"/>
  <c r="J124" i="12"/>
  <c r="H124" i="12"/>
  <c r="G124" i="12"/>
  <c r="F124" i="12"/>
  <c r="E124" i="12"/>
  <c r="R123" i="12"/>
  <c r="Q123" i="12"/>
  <c r="P123" i="12"/>
  <c r="O123" i="12"/>
  <c r="M123" i="12"/>
  <c r="L123" i="12"/>
  <c r="K123" i="12"/>
  <c r="J123" i="12"/>
  <c r="H123" i="12"/>
  <c r="G123" i="12"/>
  <c r="F123" i="12"/>
  <c r="E123" i="12"/>
  <c r="R122" i="12"/>
  <c r="Q122" i="12"/>
  <c r="P122" i="12"/>
  <c r="O122" i="12"/>
  <c r="M122" i="12"/>
  <c r="L122" i="12"/>
  <c r="K122" i="12"/>
  <c r="J122" i="12"/>
  <c r="H122" i="12"/>
  <c r="G122" i="12"/>
  <c r="F122" i="12"/>
  <c r="E122" i="12"/>
  <c r="R121" i="12"/>
  <c r="Q121" i="12"/>
  <c r="P121" i="12"/>
  <c r="O121" i="12"/>
  <c r="M121" i="12"/>
  <c r="L121" i="12"/>
  <c r="K121" i="12"/>
  <c r="J121" i="12"/>
  <c r="H121" i="12"/>
  <c r="G121" i="12"/>
  <c r="F121" i="12"/>
  <c r="E121" i="12"/>
  <c r="R120" i="12"/>
  <c r="Q120" i="12"/>
  <c r="P120" i="12"/>
  <c r="O120" i="12"/>
  <c r="M120" i="12"/>
  <c r="L120" i="12"/>
  <c r="K120" i="12"/>
  <c r="J120" i="12"/>
  <c r="H120" i="12"/>
  <c r="G120" i="12"/>
  <c r="F120" i="12"/>
  <c r="E120" i="12"/>
  <c r="R118" i="12"/>
  <c r="Q118" i="12"/>
  <c r="P118" i="12"/>
  <c r="O118" i="12"/>
  <c r="M118" i="12"/>
  <c r="L118" i="12"/>
  <c r="K118" i="12"/>
  <c r="J118" i="12"/>
  <c r="H118" i="12"/>
  <c r="G118" i="12"/>
  <c r="F118" i="12"/>
  <c r="E118" i="12"/>
  <c r="R116" i="12"/>
  <c r="Q116" i="12"/>
  <c r="P116" i="12"/>
  <c r="O116" i="12"/>
  <c r="M116" i="12"/>
  <c r="L116" i="12"/>
  <c r="K116" i="12"/>
  <c r="J116" i="12"/>
  <c r="H116" i="12"/>
  <c r="G116" i="12"/>
  <c r="F116" i="12"/>
  <c r="E116" i="12"/>
  <c r="R109" i="12"/>
  <c r="Q109" i="12"/>
  <c r="P109" i="12"/>
  <c r="O109" i="12"/>
  <c r="M109" i="12"/>
  <c r="L109" i="12"/>
  <c r="K109" i="12"/>
  <c r="J109" i="12"/>
  <c r="G109" i="12"/>
  <c r="F109" i="12"/>
  <c r="E109" i="12"/>
  <c r="R108" i="12"/>
  <c r="Q108" i="12"/>
  <c r="P108" i="12"/>
  <c r="O108" i="12"/>
  <c r="M108" i="12"/>
  <c r="L108" i="12"/>
  <c r="K108" i="12"/>
  <c r="J108" i="12"/>
  <c r="R107" i="12"/>
  <c r="Q107" i="12"/>
  <c r="P107" i="12"/>
  <c r="O107" i="12"/>
  <c r="M107" i="12"/>
  <c r="L107" i="12"/>
  <c r="K107" i="12"/>
  <c r="J107" i="12"/>
  <c r="R106" i="12"/>
  <c r="Q106" i="12"/>
  <c r="P106" i="12"/>
  <c r="O106" i="12"/>
  <c r="M106" i="12"/>
  <c r="L106" i="12"/>
  <c r="K106" i="12"/>
  <c r="J106" i="12"/>
  <c r="R105" i="12"/>
  <c r="Q105" i="12"/>
  <c r="P105" i="12"/>
  <c r="O105" i="12"/>
  <c r="M105" i="12"/>
  <c r="L105" i="12"/>
  <c r="K105" i="12"/>
  <c r="J105" i="12"/>
  <c r="R104" i="12"/>
  <c r="Q104" i="12"/>
  <c r="P104" i="12"/>
  <c r="O104" i="12"/>
  <c r="M104" i="12"/>
  <c r="L104" i="12"/>
  <c r="K104" i="12"/>
  <c r="J104" i="12"/>
  <c r="R103" i="12"/>
  <c r="Q103" i="12"/>
  <c r="P103" i="12"/>
  <c r="O103" i="12"/>
  <c r="M103" i="12"/>
  <c r="L103" i="12"/>
  <c r="K103" i="12"/>
  <c r="J103" i="12"/>
  <c r="R102" i="12"/>
  <c r="Q102" i="12"/>
  <c r="P102" i="12"/>
  <c r="O102" i="12"/>
  <c r="M102" i="12"/>
  <c r="L102" i="12"/>
  <c r="K102" i="12"/>
  <c r="J102" i="12"/>
  <c r="G102" i="12"/>
  <c r="F102" i="12"/>
  <c r="E102" i="12"/>
  <c r="R101" i="12"/>
  <c r="Q101" i="12"/>
  <c r="P101" i="12"/>
  <c r="O101" i="12"/>
  <c r="M101" i="12"/>
  <c r="L101" i="12"/>
  <c r="K101" i="12"/>
  <c r="J101" i="12"/>
  <c r="R100" i="12"/>
  <c r="Q100" i="12"/>
  <c r="P100" i="12"/>
  <c r="O100" i="12"/>
  <c r="M100" i="12"/>
  <c r="L100" i="12"/>
  <c r="K100" i="12"/>
  <c r="J100" i="12"/>
  <c r="R99" i="12"/>
  <c r="Q99" i="12"/>
  <c r="P99" i="12"/>
  <c r="O99" i="12"/>
  <c r="M99" i="12"/>
  <c r="L99" i="12"/>
  <c r="K99" i="12"/>
  <c r="J99" i="12"/>
  <c r="R98" i="12"/>
  <c r="Q98" i="12"/>
  <c r="P98" i="12"/>
  <c r="O98" i="12"/>
  <c r="M98" i="12"/>
  <c r="L98" i="12"/>
  <c r="K98" i="12"/>
  <c r="J98" i="12"/>
  <c r="R97" i="12"/>
  <c r="Q97" i="12"/>
  <c r="P97" i="12"/>
  <c r="O97" i="12"/>
  <c r="M97" i="12"/>
  <c r="L97" i="12"/>
  <c r="K97" i="12"/>
  <c r="J97" i="12"/>
  <c r="R96" i="12"/>
  <c r="Q96" i="12"/>
  <c r="P96" i="12"/>
  <c r="O96" i="12"/>
  <c r="M96" i="12"/>
  <c r="L96" i="12"/>
  <c r="K96" i="12"/>
  <c r="J96" i="12"/>
  <c r="R95" i="12"/>
  <c r="Q95" i="12"/>
  <c r="P95" i="12"/>
  <c r="O95" i="12"/>
  <c r="M95" i="12"/>
  <c r="L95" i="12"/>
  <c r="K95" i="12"/>
  <c r="J95" i="12"/>
  <c r="G95" i="12"/>
  <c r="F95" i="12"/>
  <c r="E95" i="12"/>
  <c r="R94" i="12"/>
  <c r="Q94" i="12"/>
  <c r="P94" i="12"/>
  <c r="O94" i="12"/>
  <c r="M94" i="12"/>
  <c r="L94" i="12"/>
  <c r="K94" i="12"/>
  <c r="J94" i="12"/>
  <c r="R93" i="12"/>
  <c r="Q93" i="12"/>
  <c r="P93" i="12"/>
  <c r="O93" i="12"/>
  <c r="M93" i="12"/>
  <c r="L93" i="12"/>
  <c r="K93" i="12"/>
  <c r="J93" i="12"/>
  <c r="R92" i="12"/>
  <c r="Q92" i="12"/>
  <c r="P92" i="12"/>
  <c r="O92" i="12"/>
  <c r="M92" i="12"/>
  <c r="L92" i="12"/>
  <c r="K92" i="12"/>
  <c r="J92" i="12"/>
  <c r="R91" i="12"/>
  <c r="Q91" i="12"/>
  <c r="P91" i="12"/>
  <c r="O91" i="12"/>
  <c r="M91" i="12"/>
  <c r="L91" i="12"/>
  <c r="K91" i="12"/>
  <c r="J91" i="12"/>
  <c r="R90" i="12"/>
  <c r="Q90" i="12"/>
  <c r="P90" i="12"/>
  <c r="O90" i="12"/>
  <c r="M90" i="12"/>
  <c r="L90" i="12"/>
  <c r="K90" i="12"/>
  <c r="J90" i="12"/>
  <c r="R89" i="12"/>
  <c r="Q89" i="12"/>
  <c r="P89" i="12"/>
  <c r="O89" i="12"/>
  <c r="M89" i="12"/>
  <c r="L89" i="12"/>
  <c r="K89" i="12"/>
  <c r="J89" i="12"/>
  <c r="R88" i="12"/>
  <c r="Q88" i="12"/>
  <c r="P88" i="12"/>
  <c r="O88" i="12"/>
  <c r="M88" i="12"/>
  <c r="L88" i="12"/>
  <c r="K88" i="12"/>
  <c r="J88" i="12"/>
  <c r="G88" i="12"/>
  <c r="F88" i="12"/>
  <c r="E88" i="12"/>
  <c r="R87" i="12"/>
  <c r="Q87" i="12"/>
  <c r="P87" i="12"/>
  <c r="O87" i="12"/>
  <c r="M87" i="12"/>
  <c r="L87" i="12"/>
  <c r="K87" i="12"/>
  <c r="J87" i="12"/>
  <c r="G87" i="12"/>
  <c r="F87" i="12"/>
  <c r="E87" i="12"/>
  <c r="R86" i="12"/>
  <c r="Q86" i="12"/>
  <c r="P86" i="12"/>
  <c r="O86" i="12"/>
  <c r="M86" i="12"/>
  <c r="L86" i="12"/>
  <c r="K86" i="12"/>
  <c r="J86" i="12"/>
  <c r="R85" i="12"/>
  <c r="Q85" i="12"/>
  <c r="P85" i="12"/>
  <c r="O85" i="12"/>
  <c r="M85" i="12"/>
  <c r="L85" i="12"/>
  <c r="K85" i="12"/>
  <c r="J85" i="12"/>
  <c r="R84" i="12"/>
  <c r="Q84" i="12"/>
  <c r="P84" i="12"/>
  <c r="O84" i="12"/>
  <c r="M84" i="12"/>
  <c r="L84" i="12"/>
  <c r="K84" i="12"/>
  <c r="J84" i="12"/>
  <c r="R83" i="12"/>
  <c r="Q83" i="12"/>
  <c r="P83" i="12"/>
  <c r="O83" i="12"/>
  <c r="M83" i="12"/>
  <c r="L83" i="12"/>
  <c r="K83" i="12"/>
  <c r="J83" i="12"/>
  <c r="R82" i="12"/>
  <c r="Q82" i="12"/>
  <c r="P82" i="12"/>
  <c r="O82" i="12"/>
  <c r="M82" i="12"/>
  <c r="L82" i="12"/>
  <c r="K82" i="12"/>
  <c r="J82" i="12"/>
  <c r="R81" i="12"/>
  <c r="Q81" i="12"/>
  <c r="P81" i="12"/>
  <c r="O81" i="12"/>
  <c r="M81" i="12"/>
  <c r="L81" i="12"/>
  <c r="K81" i="12"/>
  <c r="J81" i="12"/>
  <c r="R80" i="12"/>
  <c r="Q80" i="12"/>
  <c r="P80" i="12"/>
  <c r="O80" i="12"/>
  <c r="M80" i="12"/>
  <c r="L80" i="12"/>
  <c r="K80" i="12"/>
  <c r="J80" i="12"/>
  <c r="G80" i="12"/>
  <c r="F80" i="12"/>
  <c r="E80" i="12"/>
  <c r="R79" i="12"/>
  <c r="Q79" i="12"/>
  <c r="P79" i="12"/>
  <c r="O79" i="12"/>
  <c r="M79" i="12"/>
  <c r="L79" i="12"/>
  <c r="K79" i="12"/>
  <c r="J79" i="12"/>
  <c r="R78" i="12"/>
  <c r="Q78" i="12"/>
  <c r="P78" i="12"/>
  <c r="O78" i="12"/>
  <c r="M78" i="12"/>
  <c r="L78" i="12"/>
  <c r="K78" i="12"/>
  <c r="J78" i="12"/>
  <c r="R77" i="12"/>
  <c r="Q77" i="12"/>
  <c r="P77" i="12"/>
  <c r="O77" i="12"/>
  <c r="M77" i="12"/>
  <c r="L77" i="12"/>
  <c r="K77" i="12"/>
  <c r="J77" i="12"/>
  <c r="R76" i="12"/>
  <c r="Q76" i="12"/>
  <c r="P76" i="12"/>
  <c r="O76" i="12"/>
  <c r="M76" i="12"/>
  <c r="L76" i="12"/>
  <c r="K76" i="12"/>
  <c r="J76" i="12"/>
  <c r="R75" i="12"/>
  <c r="Q75" i="12"/>
  <c r="P75" i="12"/>
  <c r="O75" i="12"/>
  <c r="M75" i="12"/>
  <c r="L75" i="12"/>
  <c r="K75" i="12"/>
  <c r="J75" i="12"/>
  <c r="R74" i="12"/>
  <c r="Q74" i="12"/>
  <c r="P74" i="12"/>
  <c r="O74" i="12"/>
  <c r="M74" i="12"/>
  <c r="L74" i="12"/>
  <c r="K74" i="12"/>
  <c r="J74" i="12"/>
  <c r="R73" i="12"/>
  <c r="Q73" i="12"/>
  <c r="P73" i="12"/>
  <c r="O73" i="12"/>
  <c r="M73" i="12"/>
  <c r="L73" i="12"/>
  <c r="K73" i="12"/>
  <c r="J73" i="12"/>
  <c r="G73" i="12"/>
  <c r="F73" i="12"/>
  <c r="E73" i="12"/>
  <c r="R72" i="12"/>
  <c r="Q72" i="12"/>
  <c r="P72" i="12"/>
  <c r="O72" i="12"/>
  <c r="M72" i="12"/>
  <c r="L72" i="12"/>
  <c r="K72" i="12"/>
  <c r="J72" i="12"/>
  <c r="R71" i="12"/>
  <c r="Q71" i="12"/>
  <c r="P71" i="12"/>
  <c r="O71" i="12"/>
  <c r="M71" i="12"/>
  <c r="L71" i="12"/>
  <c r="K71" i="12"/>
  <c r="J71" i="12"/>
  <c r="R70" i="12"/>
  <c r="Q70" i="12"/>
  <c r="P70" i="12"/>
  <c r="O70" i="12"/>
  <c r="M70" i="12"/>
  <c r="L70" i="12"/>
  <c r="K70" i="12"/>
  <c r="J70" i="12"/>
  <c r="R69" i="12"/>
  <c r="Q69" i="12"/>
  <c r="P69" i="12"/>
  <c r="O69" i="12"/>
  <c r="M69" i="12"/>
  <c r="L69" i="12"/>
  <c r="K69" i="12"/>
  <c r="J69" i="12"/>
  <c r="R68" i="12"/>
  <c r="Q68" i="12"/>
  <c r="P68" i="12"/>
  <c r="O68" i="12"/>
  <c r="M68" i="12"/>
  <c r="L68" i="12"/>
  <c r="K68" i="12"/>
  <c r="J68" i="12"/>
  <c r="R67" i="12"/>
  <c r="Q67" i="12"/>
  <c r="P67" i="12"/>
  <c r="O67" i="12"/>
  <c r="M67" i="12"/>
  <c r="L67" i="12"/>
  <c r="K67" i="12"/>
  <c r="J67" i="12"/>
  <c r="R66" i="12"/>
  <c r="Q66" i="12"/>
  <c r="P66" i="12"/>
  <c r="O66" i="12"/>
  <c r="M66" i="12"/>
  <c r="L66" i="12"/>
  <c r="K66" i="12"/>
  <c r="J66" i="12"/>
  <c r="R65" i="12"/>
  <c r="Q65" i="12"/>
  <c r="P65" i="12"/>
  <c r="O65" i="12"/>
  <c r="M65" i="12"/>
  <c r="L65" i="12"/>
  <c r="K65" i="12"/>
  <c r="J65" i="12"/>
  <c r="R63" i="12"/>
  <c r="Q63" i="12"/>
  <c r="P63" i="12"/>
  <c r="O63" i="12"/>
  <c r="M63" i="12"/>
  <c r="L63" i="12"/>
  <c r="K63" i="12"/>
  <c r="J63" i="12"/>
  <c r="G63" i="12"/>
  <c r="F63" i="12"/>
  <c r="E63" i="12"/>
  <c r="R60" i="12"/>
  <c r="Q60" i="12"/>
  <c r="P60" i="12"/>
  <c r="O60" i="12"/>
  <c r="M60" i="12"/>
  <c r="L60" i="12"/>
  <c r="K60" i="12"/>
  <c r="J60" i="12"/>
  <c r="G60" i="12"/>
  <c r="F60" i="12"/>
  <c r="E60" i="12"/>
  <c r="Q54" i="12"/>
  <c r="P54" i="12"/>
  <c r="O54" i="12"/>
  <c r="L54" i="12"/>
  <c r="K54" i="12"/>
  <c r="J54" i="12"/>
  <c r="G54" i="12"/>
  <c r="F54" i="12"/>
  <c r="E54" i="12"/>
  <c r="Q47" i="12"/>
  <c r="P47" i="12"/>
  <c r="O47" i="12"/>
  <c r="L47" i="12"/>
  <c r="K47" i="12"/>
  <c r="J47" i="12"/>
  <c r="G47" i="12"/>
  <c r="F47" i="12"/>
  <c r="E47" i="12"/>
  <c r="Q40" i="12"/>
  <c r="P40" i="12"/>
  <c r="O40" i="12"/>
  <c r="L40" i="12"/>
  <c r="K40" i="12"/>
  <c r="J40" i="12"/>
  <c r="G40" i="12"/>
  <c r="F40" i="12"/>
  <c r="E40" i="12"/>
  <c r="Q33" i="12"/>
  <c r="P33" i="12"/>
  <c r="O33" i="12"/>
  <c r="L33" i="12"/>
  <c r="K33" i="12"/>
  <c r="J33" i="12"/>
  <c r="G33" i="12"/>
  <c r="F33" i="12"/>
  <c r="E33" i="12"/>
  <c r="Q32" i="12"/>
  <c r="P32" i="12"/>
  <c r="O32" i="12"/>
  <c r="L32" i="12"/>
  <c r="K32" i="12"/>
  <c r="J32" i="12"/>
  <c r="G32" i="12"/>
  <c r="F32" i="12"/>
  <c r="E32" i="12"/>
  <c r="Q25" i="12"/>
  <c r="P25" i="12"/>
  <c r="O25" i="12"/>
  <c r="L25" i="12"/>
  <c r="K25" i="12"/>
  <c r="J25" i="12"/>
  <c r="G25" i="12"/>
  <c r="F25" i="12"/>
  <c r="E25" i="12"/>
  <c r="Q18" i="12"/>
  <c r="P18" i="12"/>
  <c r="O18" i="12"/>
  <c r="L18" i="12"/>
  <c r="K18" i="12"/>
  <c r="J18" i="12"/>
  <c r="G18" i="12"/>
  <c r="F18" i="12"/>
  <c r="E18" i="12"/>
  <c r="Q8" i="12"/>
  <c r="P8" i="12"/>
  <c r="O8" i="12"/>
  <c r="L8" i="12"/>
  <c r="K8" i="12"/>
  <c r="J8" i="12"/>
  <c r="G8" i="12"/>
  <c r="F8" i="12"/>
  <c r="E8" i="12"/>
  <c r="Q5" i="12"/>
  <c r="P5" i="12"/>
  <c r="O5" i="12"/>
  <c r="L5" i="12"/>
  <c r="K5" i="12"/>
  <c r="J5" i="12"/>
  <c r="G5" i="12"/>
  <c r="F5" i="12"/>
  <c r="E5" i="12"/>
</calcChain>
</file>

<file path=xl/sharedStrings.xml><?xml version="1.0" encoding="utf-8"?>
<sst xmlns="http://schemas.openxmlformats.org/spreadsheetml/2006/main" count="7499" uniqueCount="106">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</sst>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29">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65">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cellXfs>
  <cellStyles count="3">
    <cellStyle name="Normal" xfId="0" builtinId="0"/>
    <cellStyle name="Normal 2" xfId="1"/>
    <cellStyle name="Normal 3" xfId="2"/>
  </cellStyles>
  <dxfs count="970">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WaterQuality/WQ%20Assessment/quality%20monitor/Publications/Jan-June2016/QM%20Bacteria%20Jan-June%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an-June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rsanco.org/images/stories/files/bacteria/qualityMonitor/QMBacteriaJuly-Dec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April"/>
      <sheetName val="Rec Season - May"/>
      <sheetName val="Rec Season - June"/>
    </sheetNames>
    <sheetDataSet>
      <sheetData sheetId="0" refreshError="1">
        <row r="14">
          <cell r="I14">
            <v>20</v>
          </cell>
          <cell r="J14">
            <v>20</v>
          </cell>
          <cell r="K14">
            <v>22</v>
          </cell>
          <cell r="L14">
            <v>21</v>
          </cell>
          <cell r="M14">
            <v>21</v>
          </cell>
          <cell r="N14">
            <v>22</v>
          </cell>
        </row>
        <row r="15">
          <cell r="I15">
            <v>80</v>
          </cell>
          <cell r="J15">
            <v>313</v>
          </cell>
          <cell r="K15">
            <v>90</v>
          </cell>
          <cell r="L15">
            <v>162</v>
          </cell>
          <cell r="M15">
            <v>86</v>
          </cell>
          <cell r="N15">
            <v>1064</v>
          </cell>
        </row>
        <row r="16">
          <cell r="I16">
            <v>30.126149900010436</v>
          </cell>
          <cell r="J16">
            <v>48.471531449819331</v>
          </cell>
          <cell r="K16">
            <v>16.818350537923386</v>
          </cell>
          <cell r="L16">
            <v>12.290861664724247</v>
          </cell>
          <cell r="M16">
            <v>18.384998848464583</v>
          </cell>
          <cell r="N16">
            <v>27.299678036644057</v>
          </cell>
        </row>
        <row r="17">
          <cell r="M17">
            <v>0</v>
          </cell>
          <cell r="N17">
            <v>1</v>
          </cell>
        </row>
      </sheetData>
      <sheetData sheetId="1" refreshError="1">
        <row r="13">
          <cell r="I13" t="str">
            <v>January</v>
          </cell>
        </row>
        <row r="14">
          <cell r="I14">
            <v>0</v>
          </cell>
          <cell r="J14">
            <v>0</v>
          </cell>
          <cell r="K14">
            <v>0</v>
          </cell>
        </row>
        <row r="15">
          <cell r="I15">
            <v>0</v>
          </cell>
          <cell r="J15">
            <v>0</v>
          </cell>
          <cell r="K15">
            <v>0</v>
          </cell>
        </row>
        <row r="16">
          <cell r="I16" t="str">
            <v>N/A</v>
          </cell>
          <cell r="J16" t="str">
            <v>N/A</v>
          </cell>
          <cell r="K16" t="str">
            <v>N/A</v>
          </cell>
          <cell r="L16" t="str">
            <v>N/A</v>
          </cell>
          <cell r="M16" t="str">
            <v>N/A</v>
          </cell>
          <cell r="N16" t="str">
            <v>N/A</v>
          </cell>
        </row>
        <row r="17">
          <cell r="L17">
            <v>0</v>
          </cell>
          <cell r="M17">
            <v>0</v>
          </cell>
          <cell r="N17">
            <v>0</v>
          </cell>
        </row>
      </sheetData>
      <sheetData sheetId="2" refreshError="1">
        <row r="13">
          <cell r="I13" t="str">
            <v>January</v>
          </cell>
        </row>
        <row r="14">
          <cell r="L14">
            <v>30</v>
          </cell>
          <cell r="M14">
            <v>30</v>
          </cell>
          <cell r="N14">
            <v>30</v>
          </cell>
        </row>
        <row r="15">
          <cell r="I15">
            <v>1056</v>
          </cell>
          <cell r="J15">
            <v>2187</v>
          </cell>
          <cell r="K15">
            <v>644</v>
          </cell>
          <cell r="L15">
            <v>882</v>
          </cell>
          <cell r="M15">
            <v>346</v>
          </cell>
          <cell r="N15">
            <v>1080</v>
          </cell>
        </row>
        <row r="16">
          <cell r="I16">
            <v>107.48906891719193</v>
          </cell>
          <cell r="J16">
            <v>237.26428951761486</v>
          </cell>
          <cell r="K16">
            <v>40.654928384798161</v>
          </cell>
          <cell r="L16">
            <v>12.460160920587359</v>
          </cell>
          <cell r="M16">
            <v>26.372627601760293</v>
          </cell>
          <cell r="N16">
            <v>248.50487446034242</v>
          </cell>
        </row>
        <row r="17">
          <cell r="I17">
            <v>8</v>
          </cell>
          <cell r="J17">
            <v>15</v>
          </cell>
          <cell r="K17">
            <v>5</v>
          </cell>
          <cell r="M17">
            <v>1</v>
          </cell>
          <cell r="N17">
            <v>14</v>
          </cell>
        </row>
      </sheetData>
      <sheetData sheetId="3" refreshError="1">
        <row r="14">
          <cell r="I14">
            <v>10</v>
          </cell>
          <cell r="J14">
            <v>18</v>
          </cell>
          <cell r="K14">
            <v>13</v>
          </cell>
          <cell r="L14">
            <v>7</v>
          </cell>
          <cell r="M14">
            <v>11</v>
          </cell>
          <cell r="N14">
            <v>12</v>
          </cell>
        </row>
        <row r="15">
          <cell r="I15">
            <v>620</v>
          </cell>
          <cell r="J15">
            <v>1460</v>
          </cell>
          <cell r="K15">
            <v>820</v>
          </cell>
          <cell r="L15">
            <v>1000</v>
          </cell>
          <cell r="M15">
            <v>1240</v>
          </cell>
          <cell r="N15">
            <v>3800</v>
          </cell>
        </row>
        <row r="16">
          <cell r="I16">
            <v>138.09206430864899</v>
          </cell>
          <cell r="J16">
            <v>385.84791315822775</v>
          </cell>
          <cell r="K16">
            <v>278.13610117124495</v>
          </cell>
          <cell r="L16">
            <v>110.72173462724682</v>
          </cell>
          <cell r="M16">
            <v>226.36237750561983</v>
          </cell>
          <cell r="N16">
            <v>366.68866640560429</v>
          </cell>
        </row>
        <row r="17">
          <cell r="M17">
            <v>3</v>
          </cell>
          <cell r="N17">
            <v>4</v>
          </cell>
        </row>
      </sheetData>
      <sheetData sheetId="4" refreshError="1">
        <row r="14">
          <cell r="I14">
            <v>5</v>
          </cell>
          <cell r="J14">
            <v>4</v>
          </cell>
          <cell r="K14">
            <v>4</v>
          </cell>
          <cell r="L14">
            <v>0</v>
          </cell>
          <cell r="M14">
            <v>4</v>
          </cell>
          <cell r="N14">
            <v>4</v>
          </cell>
        </row>
        <row r="15">
          <cell r="I15">
            <v>1</v>
          </cell>
          <cell r="J15">
            <v>1</v>
          </cell>
          <cell r="K15">
            <v>1</v>
          </cell>
          <cell r="L15">
            <v>0</v>
          </cell>
          <cell r="M15">
            <v>1</v>
          </cell>
          <cell r="N15">
            <v>1</v>
          </cell>
        </row>
        <row r="16">
          <cell r="I16">
            <v>1</v>
          </cell>
          <cell r="J16" t="str">
            <v>N/A</v>
          </cell>
          <cell r="K16" t="str">
            <v>N/A</v>
          </cell>
          <cell r="L16" t="str">
            <v>N/A</v>
          </cell>
          <cell r="M16" t="str">
            <v>N/A</v>
          </cell>
          <cell r="N16" t="str">
            <v>N/A</v>
          </cell>
        </row>
        <row r="17">
          <cell r="M17">
            <v>0</v>
          </cell>
          <cell r="N17">
            <v>0</v>
          </cell>
        </row>
      </sheetData>
      <sheetData sheetId="5" refreshError="1">
        <row r="14">
          <cell r="I14">
            <v>2</v>
          </cell>
          <cell r="J14">
            <v>5</v>
          </cell>
          <cell r="K14">
            <v>6</v>
          </cell>
          <cell r="L14">
            <v>5</v>
          </cell>
          <cell r="M14">
            <v>4</v>
          </cell>
          <cell r="N14">
            <v>6</v>
          </cell>
        </row>
        <row r="15">
          <cell r="I15">
            <v>124</v>
          </cell>
          <cell r="J15">
            <v>737</v>
          </cell>
          <cell r="K15">
            <v>223</v>
          </cell>
          <cell r="L15">
            <v>266.8</v>
          </cell>
          <cell r="M15">
            <v>343</v>
          </cell>
          <cell r="N15">
            <v>190.4</v>
          </cell>
        </row>
        <row r="16">
          <cell r="I16" t="str">
            <v>N/A</v>
          </cell>
          <cell r="J16">
            <v>247.53240801992808</v>
          </cell>
          <cell r="K16">
            <v>39.497491472210179</v>
          </cell>
          <cell r="L16">
            <v>7.6778065431520925</v>
          </cell>
          <cell r="M16" t="str">
            <v>N/A</v>
          </cell>
          <cell r="N16">
            <v>23.747703387238396</v>
          </cell>
        </row>
        <row r="17">
          <cell r="M17">
            <v>1</v>
          </cell>
          <cell r="N17">
            <v>0</v>
          </cell>
        </row>
      </sheetData>
      <sheetData sheetId="6" refreshError="1">
        <row r="14">
          <cell r="I14">
            <v>31</v>
          </cell>
          <cell r="J14">
            <v>29</v>
          </cell>
          <cell r="K14">
            <v>30</v>
          </cell>
          <cell r="L14">
            <v>30</v>
          </cell>
          <cell r="M14">
            <v>31</v>
          </cell>
          <cell r="N14">
            <v>29</v>
          </cell>
        </row>
        <row r="15">
          <cell r="I15">
            <v>800</v>
          </cell>
          <cell r="J15">
            <v>1790</v>
          </cell>
          <cell r="K15">
            <v>990</v>
          </cell>
          <cell r="L15">
            <v>500</v>
          </cell>
          <cell r="M15">
            <v>2247</v>
          </cell>
          <cell r="N15">
            <v>235.9</v>
          </cell>
        </row>
        <row r="16">
          <cell r="I16">
            <v>47.617615808203965</v>
          </cell>
          <cell r="J16">
            <v>180.8452780587871</v>
          </cell>
          <cell r="K16">
            <v>102.58898901485912</v>
          </cell>
          <cell r="L16">
            <v>36.504082169602448</v>
          </cell>
          <cell r="M16">
            <v>186.24465300732973</v>
          </cell>
          <cell r="N16">
            <v>20.030508509016467</v>
          </cell>
        </row>
        <row r="17">
          <cell r="M17">
            <v>10</v>
          </cell>
          <cell r="N17">
            <v>0</v>
          </cell>
        </row>
      </sheetData>
      <sheetData sheetId="7" refreshError="1">
        <row r="14">
          <cell r="I14">
            <v>30</v>
          </cell>
          <cell r="J14">
            <v>29</v>
          </cell>
          <cell r="K14">
            <v>31</v>
          </cell>
          <cell r="L14">
            <v>29</v>
          </cell>
          <cell r="M14">
            <v>31</v>
          </cell>
          <cell r="N14">
            <v>30</v>
          </cell>
        </row>
        <row r="15">
          <cell r="I15">
            <v>4611</v>
          </cell>
          <cell r="J15">
            <v>1376</v>
          </cell>
          <cell r="K15">
            <v>563</v>
          </cell>
          <cell r="L15">
            <v>2452</v>
          </cell>
          <cell r="M15">
            <v>816</v>
          </cell>
          <cell r="N15">
            <v>613</v>
          </cell>
        </row>
        <row r="16">
          <cell r="I16">
            <v>60.946182511010647</v>
          </cell>
          <cell r="J16">
            <v>145.54890839041551</v>
          </cell>
          <cell r="K16">
            <v>87.374809103382574</v>
          </cell>
          <cell r="L16">
            <v>98.566707058845296</v>
          </cell>
          <cell r="M16">
            <v>175.05374627969795</v>
          </cell>
          <cell r="N16">
            <v>29.347901412025493</v>
          </cell>
        </row>
        <row r="17">
          <cell r="M17">
            <v>3</v>
          </cell>
          <cell r="N17">
            <v>1</v>
          </cell>
        </row>
      </sheetData>
      <sheetData sheetId="8" refreshError="1">
        <row r="14">
          <cell r="I14">
            <v>6</v>
          </cell>
          <cell r="J14">
            <v>7</v>
          </cell>
          <cell r="K14">
            <v>6</v>
          </cell>
          <cell r="L14">
            <v>7</v>
          </cell>
          <cell r="M14">
            <v>6</v>
          </cell>
          <cell r="N14">
            <v>8</v>
          </cell>
        </row>
        <row r="15">
          <cell r="I15">
            <v>77.099999999999994</v>
          </cell>
          <cell r="J15">
            <v>161.6</v>
          </cell>
          <cell r="K15">
            <v>435.2</v>
          </cell>
          <cell r="L15">
            <v>51.2</v>
          </cell>
          <cell r="M15">
            <v>232</v>
          </cell>
          <cell r="N15">
            <v>160.69999999999999</v>
          </cell>
        </row>
        <row r="16">
          <cell r="I16">
            <v>25.990916400590041</v>
          </cell>
          <cell r="J16">
            <v>48.049981529801222</v>
          </cell>
          <cell r="K16">
            <v>49.173565170357939</v>
          </cell>
          <cell r="L16">
            <v>15.816421523060367</v>
          </cell>
          <cell r="M16">
            <v>131.94543157221364</v>
          </cell>
          <cell r="N16">
            <v>13.640463577499693</v>
          </cell>
        </row>
        <row r="17">
          <cell r="M17">
            <v>0</v>
          </cell>
          <cell r="N17">
            <v>0</v>
          </cell>
        </row>
      </sheetData>
      <sheetData sheetId="9" refreshError="1"/>
      <sheetData sheetId="10" refreshError="1"/>
      <sheetData sheetId="11" refreshError="1"/>
      <sheetData sheetId="12" refreshError="1">
        <row r="6">
          <cell r="K6">
            <v>0</v>
          </cell>
          <cell r="L6">
            <v>0</v>
          </cell>
          <cell r="M6" t="str">
            <v>N/A</v>
          </cell>
          <cell r="N6">
            <v>0</v>
          </cell>
        </row>
        <row r="7">
          <cell r="K7">
            <v>0</v>
          </cell>
          <cell r="L7">
            <v>0</v>
          </cell>
          <cell r="M7" t="str">
            <v>N/A</v>
          </cell>
          <cell r="N7">
            <v>0</v>
          </cell>
        </row>
        <row r="8">
          <cell r="K8">
            <v>5</v>
          </cell>
          <cell r="L8">
            <v>2300</v>
          </cell>
          <cell r="M8">
            <v>79.275714395280161</v>
          </cell>
          <cell r="N8">
            <v>1</v>
          </cell>
        </row>
        <row r="9">
          <cell r="K9">
            <v>5</v>
          </cell>
          <cell r="L9">
            <v>1500</v>
          </cell>
          <cell r="M9">
            <v>50.124308358660791</v>
          </cell>
          <cell r="N9">
            <v>1</v>
          </cell>
        </row>
        <row r="10">
          <cell r="K10">
            <v>0</v>
          </cell>
          <cell r="L10">
            <v>0</v>
          </cell>
          <cell r="M10" t="str">
            <v>N/A</v>
          </cell>
          <cell r="N10">
            <v>0</v>
          </cell>
        </row>
        <row r="11">
          <cell r="K11">
            <v>0</v>
          </cell>
          <cell r="L11">
            <v>0</v>
          </cell>
          <cell r="M11" t="str">
            <v>N/A</v>
          </cell>
          <cell r="N11">
            <v>0</v>
          </cell>
        </row>
        <row r="12">
          <cell r="K12">
            <v>5</v>
          </cell>
          <cell r="L12">
            <v>1800</v>
          </cell>
          <cell r="M12">
            <v>61.424106955755917</v>
          </cell>
          <cell r="N12">
            <v>1</v>
          </cell>
        </row>
        <row r="13">
          <cell r="K13">
            <v>5</v>
          </cell>
          <cell r="L13">
            <v>900</v>
          </cell>
          <cell r="M13">
            <v>41.453030272688494</v>
          </cell>
          <cell r="N13">
            <v>1</v>
          </cell>
        </row>
        <row r="38">
          <cell r="K38">
            <v>0</v>
          </cell>
          <cell r="L38">
            <v>0</v>
          </cell>
          <cell r="M38" t="str">
            <v>N/A</v>
          </cell>
          <cell r="N38">
            <v>0</v>
          </cell>
        </row>
        <row r="39">
          <cell r="K39">
            <v>0</v>
          </cell>
          <cell r="L39">
            <v>0</v>
          </cell>
          <cell r="M39" t="str">
            <v>N/A</v>
          </cell>
          <cell r="N39">
            <v>0</v>
          </cell>
        </row>
        <row r="40">
          <cell r="K40">
            <v>5</v>
          </cell>
          <cell r="L40">
            <v>80</v>
          </cell>
          <cell r="M40">
            <v>14.654424860586392</v>
          </cell>
          <cell r="N40">
            <v>0</v>
          </cell>
        </row>
        <row r="41">
          <cell r="K41">
            <v>4</v>
          </cell>
          <cell r="L41">
            <v>84</v>
          </cell>
          <cell r="M41" t="str">
            <v>N/A</v>
          </cell>
          <cell r="N41">
            <v>0</v>
          </cell>
        </row>
        <row r="42">
          <cell r="K42">
            <v>0</v>
          </cell>
          <cell r="L42">
            <v>0</v>
          </cell>
          <cell r="M42" t="str">
            <v>N/A</v>
          </cell>
          <cell r="N42">
            <v>0</v>
          </cell>
        </row>
        <row r="43">
          <cell r="K43">
            <v>0</v>
          </cell>
          <cell r="L43">
            <v>0</v>
          </cell>
          <cell r="M43" t="str">
            <v>N/A</v>
          </cell>
          <cell r="N43">
            <v>0</v>
          </cell>
        </row>
        <row r="44">
          <cell r="K44">
            <v>5</v>
          </cell>
          <cell r="L44">
            <v>590</v>
          </cell>
          <cell r="M44">
            <v>50.413650551510891</v>
          </cell>
          <cell r="N44">
            <v>1</v>
          </cell>
        </row>
        <row r="45">
          <cell r="K45">
            <v>5</v>
          </cell>
          <cell r="L45">
            <v>410</v>
          </cell>
          <cell r="M45">
            <v>41.005567182507981</v>
          </cell>
          <cell r="N45">
            <v>1</v>
          </cell>
        </row>
        <row r="54">
          <cell r="K54">
            <v>5</v>
          </cell>
          <cell r="L54">
            <v>32</v>
          </cell>
          <cell r="M54">
            <v>9.9658475169241427</v>
          </cell>
          <cell r="N54">
            <v>0</v>
          </cell>
        </row>
        <row r="55">
          <cell r="K55">
            <v>5</v>
          </cell>
          <cell r="L55">
            <v>8</v>
          </cell>
          <cell r="M55">
            <v>6.062866266041592</v>
          </cell>
          <cell r="N55">
            <v>0</v>
          </cell>
        </row>
        <row r="56">
          <cell r="K56">
            <v>0</v>
          </cell>
          <cell r="L56">
            <v>0</v>
          </cell>
          <cell r="M56" t="str">
            <v>N/A</v>
          </cell>
          <cell r="N56">
            <v>0</v>
          </cell>
        </row>
        <row r="57">
          <cell r="K57">
            <v>0</v>
          </cell>
          <cell r="L57">
            <v>0</v>
          </cell>
          <cell r="M57" t="str">
            <v>N/A</v>
          </cell>
          <cell r="N57">
            <v>0</v>
          </cell>
        </row>
        <row r="58">
          <cell r="K58">
            <v>5</v>
          </cell>
          <cell r="L58">
            <v>536</v>
          </cell>
          <cell r="M58">
            <v>71.296574148500085</v>
          </cell>
          <cell r="N58">
            <v>1</v>
          </cell>
        </row>
        <row r="59">
          <cell r="K59">
            <v>5</v>
          </cell>
          <cell r="L59">
            <v>491</v>
          </cell>
          <cell r="M59">
            <v>37.607730191119188</v>
          </cell>
          <cell r="N59">
            <v>1</v>
          </cell>
        </row>
        <row r="72">
          <cell r="K72">
            <v>5</v>
          </cell>
          <cell r="L72">
            <v>450</v>
          </cell>
          <cell r="M72">
            <v>26.799503306491431</v>
          </cell>
          <cell r="N72">
            <v>1</v>
          </cell>
        </row>
        <row r="73">
          <cell r="K73">
            <v>5</v>
          </cell>
          <cell r="L73">
            <v>500</v>
          </cell>
          <cell r="M73">
            <v>21.689435423953974</v>
          </cell>
          <cell r="N73">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550</v>
          </cell>
          <cell r="M78">
            <v>29.052532648696978</v>
          </cell>
          <cell r="N78">
            <v>1</v>
          </cell>
        </row>
        <row r="79">
          <cell r="K79">
            <v>5</v>
          </cell>
          <cell r="L79">
            <v>490</v>
          </cell>
          <cell r="M79">
            <v>20.375994528529876</v>
          </cell>
          <cell r="N79">
            <v>1</v>
          </cell>
        </row>
        <row r="80">
          <cell r="K80">
            <v>5</v>
          </cell>
          <cell r="L80">
            <v>982</v>
          </cell>
          <cell r="M80">
            <v>23.740755839450589</v>
          </cell>
          <cell r="N80">
            <v>1</v>
          </cell>
        </row>
        <row r="81">
          <cell r="K81">
            <v>5</v>
          </cell>
          <cell r="L81">
            <v>3000</v>
          </cell>
          <cell r="M81">
            <v>32.189538239993027</v>
          </cell>
          <cell r="N81">
            <v>1</v>
          </cell>
        </row>
        <row r="102">
          <cell r="K102">
            <v>5</v>
          </cell>
          <cell r="L102">
            <v>120</v>
          </cell>
          <cell r="M102">
            <v>20.531040794822268</v>
          </cell>
          <cell r="N102">
            <v>0</v>
          </cell>
        </row>
        <row r="103">
          <cell r="K103">
            <v>5</v>
          </cell>
          <cell r="L103">
            <v>100</v>
          </cell>
          <cell r="M103">
            <v>15.229231509727027</v>
          </cell>
          <cell r="N103">
            <v>0</v>
          </cell>
        </row>
        <row r="104">
          <cell r="K104">
            <v>0</v>
          </cell>
          <cell r="L104">
            <v>0</v>
          </cell>
          <cell r="M104" t="str">
            <v>N/A</v>
          </cell>
          <cell r="N104">
            <v>0</v>
          </cell>
        </row>
        <row r="105">
          <cell r="K105">
            <v>0</v>
          </cell>
          <cell r="L105">
            <v>0</v>
          </cell>
          <cell r="M105" t="str">
            <v>N/A</v>
          </cell>
          <cell r="N105">
            <v>0</v>
          </cell>
        </row>
        <row r="106">
          <cell r="K106">
            <v>5</v>
          </cell>
          <cell r="L106">
            <v>104</v>
          </cell>
          <cell r="M106">
            <v>19.993595900063436</v>
          </cell>
          <cell r="N106">
            <v>0</v>
          </cell>
        </row>
        <row r="107">
          <cell r="K107">
            <v>5</v>
          </cell>
          <cell r="L107">
            <v>246</v>
          </cell>
          <cell r="M107">
            <v>27.722327135233975</v>
          </cell>
          <cell r="N107">
            <v>1</v>
          </cell>
        </row>
        <row r="120">
          <cell r="K120">
            <v>5</v>
          </cell>
          <cell r="L120">
            <v>1100</v>
          </cell>
          <cell r="M120">
            <v>47.948500722294163</v>
          </cell>
          <cell r="N120">
            <v>1</v>
          </cell>
        </row>
        <row r="121">
          <cell r="K121">
            <v>5</v>
          </cell>
          <cell r="L121">
            <v>132</v>
          </cell>
          <cell r="M121">
            <v>36.150182054895559</v>
          </cell>
          <cell r="N121">
            <v>0</v>
          </cell>
        </row>
        <row r="122">
          <cell r="K122">
            <v>5</v>
          </cell>
          <cell r="L122">
            <v>3000</v>
          </cell>
          <cell r="M122">
            <v>140.3365702456812</v>
          </cell>
          <cell r="N122">
            <v>2</v>
          </cell>
        </row>
        <row r="123">
          <cell r="K123">
            <v>5</v>
          </cell>
          <cell r="L123">
            <v>3600</v>
          </cell>
          <cell r="M123">
            <v>110.65294937780735</v>
          </cell>
          <cell r="N123">
            <v>1</v>
          </cell>
        </row>
        <row r="124">
          <cell r="K124">
            <v>0</v>
          </cell>
          <cell r="L124">
            <v>0</v>
          </cell>
          <cell r="M124" t="str">
            <v>N/A</v>
          </cell>
          <cell r="N124">
            <v>0</v>
          </cell>
        </row>
        <row r="125">
          <cell r="K125">
            <v>0</v>
          </cell>
          <cell r="L125">
            <v>0</v>
          </cell>
          <cell r="M125" t="str">
            <v>N/A</v>
          </cell>
          <cell r="N125">
            <v>0</v>
          </cell>
        </row>
      </sheetData>
      <sheetData sheetId="13" refreshError="1">
        <row r="6">
          <cell r="K6">
            <v>0</v>
          </cell>
          <cell r="L6">
            <v>0</v>
          </cell>
          <cell r="M6" t="str">
            <v>N/A</v>
          </cell>
          <cell r="N6">
            <v>0</v>
          </cell>
        </row>
        <row r="7">
          <cell r="K7">
            <v>0</v>
          </cell>
          <cell r="L7">
            <v>0</v>
          </cell>
          <cell r="M7" t="str">
            <v>N/A</v>
          </cell>
          <cell r="N7">
            <v>0</v>
          </cell>
        </row>
        <row r="8">
          <cell r="K8">
            <v>5</v>
          </cell>
          <cell r="L8">
            <v>550</v>
          </cell>
          <cell r="M8">
            <v>236.40860308613173</v>
          </cell>
          <cell r="N8">
            <v>1</v>
          </cell>
        </row>
        <row r="9">
          <cell r="K9">
            <v>5</v>
          </cell>
          <cell r="L9">
            <v>190</v>
          </cell>
          <cell r="M9">
            <v>98.111648638735502</v>
          </cell>
          <cell r="N9">
            <v>0</v>
          </cell>
        </row>
        <row r="10">
          <cell r="K10">
            <v>0</v>
          </cell>
          <cell r="L10">
            <v>0</v>
          </cell>
          <cell r="M10" t="str">
            <v>N/A</v>
          </cell>
          <cell r="N10">
            <v>0</v>
          </cell>
        </row>
        <row r="11">
          <cell r="K11">
            <v>0</v>
          </cell>
          <cell r="L11">
            <v>0</v>
          </cell>
          <cell r="M11" t="str">
            <v>N/A</v>
          </cell>
          <cell r="N11">
            <v>0</v>
          </cell>
        </row>
        <row r="12">
          <cell r="K12">
            <v>5</v>
          </cell>
          <cell r="L12">
            <v>673</v>
          </cell>
          <cell r="M12">
            <v>301.51916938606252</v>
          </cell>
          <cell r="N12">
            <v>1</v>
          </cell>
        </row>
        <row r="13">
          <cell r="K13">
            <v>5</v>
          </cell>
          <cell r="L13">
            <v>300</v>
          </cell>
          <cell r="M13">
            <v>117.85238624343251</v>
          </cell>
          <cell r="N13">
            <v>1</v>
          </cell>
        </row>
        <row r="38">
          <cell r="K38">
            <v>0</v>
          </cell>
          <cell r="L38">
            <v>0</v>
          </cell>
          <cell r="M38" t="str">
            <v>N/A</v>
          </cell>
          <cell r="N38">
            <v>0</v>
          </cell>
        </row>
        <row r="39">
          <cell r="K39">
            <v>0</v>
          </cell>
          <cell r="L39">
            <v>0</v>
          </cell>
          <cell r="M39" t="str">
            <v>N/A</v>
          </cell>
          <cell r="N39">
            <v>0</v>
          </cell>
        </row>
        <row r="40">
          <cell r="K40">
            <v>5</v>
          </cell>
          <cell r="L40">
            <v>116</v>
          </cell>
          <cell r="M40">
            <v>33.673719947817823</v>
          </cell>
          <cell r="N40">
            <v>0</v>
          </cell>
        </row>
        <row r="41">
          <cell r="K41">
            <v>5</v>
          </cell>
          <cell r="L41">
            <v>136</v>
          </cell>
          <cell r="M41">
            <v>23.065136501736365</v>
          </cell>
          <cell r="N41">
            <v>0</v>
          </cell>
        </row>
        <row r="42">
          <cell r="K42">
            <v>0</v>
          </cell>
          <cell r="L42">
            <v>0</v>
          </cell>
          <cell r="M42" t="str">
            <v>N/A</v>
          </cell>
          <cell r="N42">
            <v>0</v>
          </cell>
        </row>
        <row r="43">
          <cell r="K43">
            <v>0</v>
          </cell>
          <cell r="L43">
            <v>0</v>
          </cell>
          <cell r="M43" t="str">
            <v>N/A</v>
          </cell>
          <cell r="N43">
            <v>0</v>
          </cell>
        </row>
        <row r="44">
          <cell r="K44">
            <v>5</v>
          </cell>
          <cell r="L44">
            <v>243</v>
          </cell>
          <cell r="M44">
            <v>67.235487832962264</v>
          </cell>
          <cell r="N44">
            <v>0</v>
          </cell>
        </row>
        <row r="45">
          <cell r="K45">
            <v>5</v>
          </cell>
          <cell r="L45">
            <v>189</v>
          </cell>
          <cell r="M45">
            <v>58.366810424155211</v>
          </cell>
          <cell r="N45">
            <v>0</v>
          </cell>
        </row>
        <row r="54">
          <cell r="K54">
            <v>5</v>
          </cell>
          <cell r="L54">
            <v>297</v>
          </cell>
          <cell r="M54">
            <v>74.630567200660721</v>
          </cell>
          <cell r="N54">
            <v>0</v>
          </cell>
        </row>
        <row r="55">
          <cell r="K55">
            <v>5</v>
          </cell>
          <cell r="L55">
            <v>257</v>
          </cell>
          <cell r="M55">
            <v>46.943478278511478</v>
          </cell>
          <cell r="N55">
            <v>1</v>
          </cell>
        </row>
        <row r="56">
          <cell r="K56">
            <v>0</v>
          </cell>
          <cell r="L56">
            <v>0</v>
          </cell>
          <cell r="M56" t="str">
            <v>N/A</v>
          </cell>
          <cell r="N56">
            <v>0</v>
          </cell>
        </row>
        <row r="57">
          <cell r="K57">
            <v>0</v>
          </cell>
          <cell r="L57">
            <v>0</v>
          </cell>
          <cell r="M57" t="str">
            <v>N/A</v>
          </cell>
          <cell r="N57">
            <v>0</v>
          </cell>
        </row>
        <row r="58">
          <cell r="K58">
            <v>5</v>
          </cell>
          <cell r="L58">
            <v>1046</v>
          </cell>
          <cell r="M58">
            <v>170.19779913926499</v>
          </cell>
          <cell r="N58">
            <v>1</v>
          </cell>
        </row>
        <row r="59">
          <cell r="K59">
            <v>5</v>
          </cell>
          <cell r="L59">
            <v>700</v>
          </cell>
          <cell r="M59">
            <v>151.06775956075762</v>
          </cell>
          <cell r="N59">
            <v>2</v>
          </cell>
        </row>
        <row r="72">
          <cell r="K72">
            <v>5</v>
          </cell>
          <cell r="L72">
            <v>116</v>
          </cell>
          <cell r="M72">
            <v>60.444045303586336</v>
          </cell>
          <cell r="N72">
            <v>0</v>
          </cell>
        </row>
        <row r="73">
          <cell r="K73">
            <v>5</v>
          </cell>
          <cell r="L73">
            <v>88</v>
          </cell>
          <cell r="M73">
            <v>52.411868404683759</v>
          </cell>
          <cell r="N73">
            <v>0</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168</v>
          </cell>
          <cell r="M78">
            <v>74.561188648328937</v>
          </cell>
          <cell r="N78">
            <v>0</v>
          </cell>
        </row>
        <row r="79">
          <cell r="K79">
            <v>5</v>
          </cell>
          <cell r="L79">
            <v>214</v>
          </cell>
          <cell r="M79">
            <v>62.451168162880833</v>
          </cell>
          <cell r="N79">
            <v>0</v>
          </cell>
        </row>
        <row r="80">
          <cell r="K80">
            <v>5</v>
          </cell>
          <cell r="L80">
            <v>260</v>
          </cell>
          <cell r="M80">
            <v>68.764621782147444</v>
          </cell>
          <cell r="N80">
            <v>0</v>
          </cell>
        </row>
        <row r="81">
          <cell r="K81">
            <v>5</v>
          </cell>
          <cell r="L81">
            <v>170</v>
          </cell>
          <cell r="M81">
            <v>46.347339350461745</v>
          </cell>
          <cell r="N81">
            <v>0</v>
          </cell>
        </row>
        <row r="102">
          <cell r="K102">
            <v>5</v>
          </cell>
          <cell r="L102">
            <v>214</v>
          </cell>
          <cell r="M102">
            <v>177.35648964625204</v>
          </cell>
          <cell r="N102">
            <v>0</v>
          </cell>
        </row>
        <row r="103">
          <cell r="K103">
            <v>5</v>
          </cell>
          <cell r="L103">
            <v>270</v>
          </cell>
          <cell r="M103">
            <v>156.84181926633821</v>
          </cell>
          <cell r="N103">
            <v>1</v>
          </cell>
        </row>
        <row r="104">
          <cell r="K104">
            <v>0</v>
          </cell>
          <cell r="L104">
            <v>0</v>
          </cell>
          <cell r="M104" t="str">
            <v>N/A</v>
          </cell>
          <cell r="N104">
            <v>0</v>
          </cell>
        </row>
        <row r="105">
          <cell r="K105">
            <v>0</v>
          </cell>
          <cell r="L105">
            <v>0</v>
          </cell>
          <cell r="M105" t="str">
            <v>N/A</v>
          </cell>
          <cell r="N105">
            <v>0</v>
          </cell>
        </row>
        <row r="106">
          <cell r="K106">
            <v>5</v>
          </cell>
          <cell r="L106">
            <v>390</v>
          </cell>
          <cell r="M106">
            <v>187.8738480688551</v>
          </cell>
          <cell r="N106">
            <v>0</v>
          </cell>
        </row>
        <row r="107">
          <cell r="K107">
            <v>5</v>
          </cell>
          <cell r="L107">
            <v>214</v>
          </cell>
          <cell r="M107">
            <v>142.34317940923808</v>
          </cell>
          <cell r="N107">
            <v>0</v>
          </cell>
        </row>
        <row r="120">
          <cell r="K120">
            <v>5</v>
          </cell>
          <cell r="L120">
            <v>210</v>
          </cell>
          <cell r="M120">
            <v>109.37935193103567</v>
          </cell>
          <cell r="N120">
            <v>0</v>
          </cell>
        </row>
        <row r="121">
          <cell r="K121">
            <v>5</v>
          </cell>
          <cell r="L121">
            <v>240</v>
          </cell>
          <cell r="M121">
            <v>118.98980087584472</v>
          </cell>
          <cell r="N121">
            <v>0</v>
          </cell>
        </row>
        <row r="122">
          <cell r="K122">
            <v>5</v>
          </cell>
          <cell r="L122">
            <v>440</v>
          </cell>
          <cell r="M122">
            <v>209.78213902353647</v>
          </cell>
          <cell r="N122">
            <v>1</v>
          </cell>
        </row>
        <row r="123">
          <cell r="K123">
            <v>5</v>
          </cell>
          <cell r="L123">
            <v>1100</v>
          </cell>
          <cell r="M123">
            <v>255.42309502951676</v>
          </cell>
          <cell r="N123">
            <v>1</v>
          </cell>
        </row>
        <row r="124">
          <cell r="K124">
            <v>0</v>
          </cell>
          <cell r="L124">
            <v>0</v>
          </cell>
          <cell r="M124" t="str">
            <v>N/A</v>
          </cell>
          <cell r="N124">
            <v>0</v>
          </cell>
        </row>
        <row r="125">
          <cell r="K125">
            <v>0</v>
          </cell>
          <cell r="L125">
            <v>0</v>
          </cell>
          <cell r="M125" t="str">
            <v>N/A</v>
          </cell>
          <cell r="N125">
            <v>0</v>
          </cell>
        </row>
      </sheetData>
      <sheetData sheetId="14" refreshError="1">
        <row r="6">
          <cell r="K6">
            <v>0</v>
          </cell>
          <cell r="L6">
            <v>0</v>
          </cell>
          <cell r="M6" t="str">
            <v>N/A</v>
          </cell>
          <cell r="N6">
            <v>0</v>
          </cell>
        </row>
        <row r="7">
          <cell r="K7">
            <v>0</v>
          </cell>
          <cell r="L7">
            <v>0</v>
          </cell>
          <cell r="M7" t="str">
            <v>N/A</v>
          </cell>
          <cell r="N7">
            <v>0</v>
          </cell>
        </row>
        <row r="8">
          <cell r="K8">
            <v>5</v>
          </cell>
          <cell r="L8">
            <v>4800</v>
          </cell>
          <cell r="M8">
            <v>471.76941290368637</v>
          </cell>
          <cell r="N8">
            <v>2</v>
          </cell>
        </row>
        <row r="9">
          <cell r="K9">
            <v>5</v>
          </cell>
          <cell r="L9">
            <v>2000</v>
          </cell>
          <cell r="M9">
            <v>159.49832876684522</v>
          </cell>
          <cell r="N9">
            <v>2</v>
          </cell>
        </row>
        <row r="10">
          <cell r="K10">
            <v>0</v>
          </cell>
          <cell r="L10">
            <v>0</v>
          </cell>
          <cell r="M10" t="str">
            <v>N/A</v>
          </cell>
          <cell r="N10">
            <v>0</v>
          </cell>
        </row>
        <row r="11">
          <cell r="K11">
            <v>0</v>
          </cell>
          <cell r="L11">
            <v>0</v>
          </cell>
          <cell r="M11" t="str">
            <v>N/A</v>
          </cell>
          <cell r="N11">
            <v>0</v>
          </cell>
        </row>
        <row r="12">
          <cell r="K12">
            <v>5</v>
          </cell>
          <cell r="L12">
            <v>3300</v>
          </cell>
          <cell r="M12">
            <v>434.79352318875181</v>
          </cell>
          <cell r="N12">
            <v>2</v>
          </cell>
        </row>
        <row r="13">
          <cell r="K13">
            <v>5</v>
          </cell>
          <cell r="L13">
            <v>1600</v>
          </cell>
          <cell r="M13">
            <v>153.7856627263408</v>
          </cell>
          <cell r="N13">
            <v>2</v>
          </cell>
        </row>
        <row r="38">
          <cell r="K38">
            <v>0</v>
          </cell>
          <cell r="L38">
            <v>0</v>
          </cell>
          <cell r="M38" t="str">
            <v>N/A</v>
          </cell>
          <cell r="N38">
            <v>0</v>
          </cell>
        </row>
        <row r="39">
          <cell r="L39">
            <v>0</v>
          </cell>
          <cell r="M39" t="str">
            <v>N/A</v>
          </cell>
          <cell r="N39">
            <v>0</v>
          </cell>
        </row>
        <row r="40">
          <cell r="K40">
            <v>4</v>
          </cell>
          <cell r="L40">
            <v>116</v>
          </cell>
          <cell r="M40" t="str">
            <v>N/A</v>
          </cell>
          <cell r="N40">
            <v>0</v>
          </cell>
        </row>
        <row r="41">
          <cell r="K41">
            <v>4</v>
          </cell>
          <cell r="L41">
            <v>89</v>
          </cell>
          <cell r="M41" t="str">
            <v>N/A</v>
          </cell>
          <cell r="N41">
            <v>0</v>
          </cell>
        </row>
        <row r="42">
          <cell r="K42">
            <v>0</v>
          </cell>
          <cell r="L42">
            <v>0</v>
          </cell>
          <cell r="M42" t="str">
            <v>N/A</v>
          </cell>
          <cell r="N42">
            <v>0</v>
          </cell>
        </row>
        <row r="43">
          <cell r="K43">
            <v>0</v>
          </cell>
          <cell r="L43">
            <v>0</v>
          </cell>
          <cell r="M43" t="str">
            <v>N/A</v>
          </cell>
          <cell r="N43">
            <v>0</v>
          </cell>
        </row>
        <row r="44">
          <cell r="K44">
            <v>5</v>
          </cell>
          <cell r="L44">
            <v>573</v>
          </cell>
          <cell r="M44">
            <v>115.14755870770323</v>
          </cell>
          <cell r="N44">
            <v>1</v>
          </cell>
        </row>
        <row r="45">
          <cell r="K45">
            <v>5</v>
          </cell>
          <cell r="L45">
            <v>2200</v>
          </cell>
          <cell r="M45">
            <v>157.64911166184223</v>
          </cell>
          <cell r="N45">
            <v>2</v>
          </cell>
        </row>
        <row r="54">
          <cell r="K54">
            <v>5</v>
          </cell>
          <cell r="L54">
            <v>691</v>
          </cell>
          <cell r="M54">
            <v>117.08296529429961</v>
          </cell>
          <cell r="N54">
            <v>2</v>
          </cell>
        </row>
        <row r="55">
          <cell r="K55">
            <v>5</v>
          </cell>
          <cell r="L55">
            <v>600</v>
          </cell>
          <cell r="M55">
            <v>86.484913204216511</v>
          </cell>
          <cell r="N55">
            <v>2</v>
          </cell>
        </row>
        <row r="56">
          <cell r="K56">
            <v>0</v>
          </cell>
          <cell r="L56">
            <v>0</v>
          </cell>
          <cell r="M56" t="str">
            <v>N/A</v>
          </cell>
          <cell r="N56">
            <v>0</v>
          </cell>
        </row>
        <row r="57">
          <cell r="K57">
            <v>0</v>
          </cell>
          <cell r="L57">
            <v>0</v>
          </cell>
          <cell r="M57" t="str">
            <v>N/A</v>
          </cell>
          <cell r="N57">
            <v>0</v>
          </cell>
        </row>
        <row r="58">
          <cell r="K58">
            <v>5</v>
          </cell>
          <cell r="L58">
            <v>530</v>
          </cell>
          <cell r="M58">
            <v>163.47729482036013</v>
          </cell>
          <cell r="N58">
            <v>2</v>
          </cell>
        </row>
        <row r="59">
          <cell r="K59">
            <v>5</v>
          </cell>
          <cell r="L59">
            <v>400</v>
          </cell>
          <cell r="M59">
            <v>105.66351866428928</v>
          </cell>
          <cell r="N59">
            <v>1</v>
          </cell>
        </row>
        <row r="72">
          <cell r="K72">
            <v>5</v>
          </cell>
          <cell r="L72">
            <v>2200</v>
          </cell>
          <cell r="M72">
            <v>138.0727802785396</v>
          </cell>
          <cell r="N72">
            <v>2</v>
          </cell>
        </row>
        <row r="73">
          <cell r="K73">
            <v>5</v>
          </cell>
          <cell r="L73">
            <v>2000</v>
          </cell>
          <cell r="M73">
            <v>99.596110617772695</v>
          </cell>
          <cell r="N73">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5</v>
          </cell>
          <cell r="L78">
            <v>360</v>
          </cell>
          <cell r="M78">
            <v>112.75395690994145</v>
          </cell>
          <cell r="N78">
            <v>0</v>
          </cell>
        </row>
        <row r="79">
          <cell r="K79">
            <v>5</v>
          </cell>
          <cell r="L79">
            <v>260</v>
          </cell>
          <cell r="M79">
            <v>63.408401775366919</v>
          </cell>
          <cell r="N79">
            <v>1</v>
          </cell>
        </row>
        <row r="80">
          <cell r="K80">
            <v>5</v>
          </cell>
          <cell r="L80">
            <v>4700</v>
          </cell>
          <cell r="M80">
            <v>110.53837095605583</v>
          </cell>
          <cell r="N80">
            <v>1</v>
          </cell>
        </row>
        <row r="81">
          <cell r="K81">
            <v>5</v>
          </cell>
          <cell r="L81">
            <v>3900</v>
          </cell>
          <cell r="M81">
            <v>70.943958190046359</v>
          </cell>
          <cell r="N81">
            <v>1</v>
          </cell>
        </row>
        <row r="101">
          <cell r="K101">
            <v>5</v>
          </cell>
          <cell r="L101">
            <v>400</v>
          </cell>
          <cell r="M101">
            <v>44.400022896938069</v>
          </cell>
          <cell r="N101">
            <v>0</v>
          </cell>
        </row>
        <row r="102">
          <cell r="K102">
            <v>5</v>
          </cell>
          <cell r="L102">
            <v>340</v>
          </cell>
          <cell r="M102">
            <v>47.70306177368775</v>
          </cell>
          <cell r="N102">
            <v>1</v>
          </cell>
        </row>
        <row r="103">
          <cell r="K103">
            <v>0</v>
          </cell>
          <cell r="L103">
            <v>0</v>
          </cell>
          <cell r="M103" t="str">
            <v>N/A</v>
          </cell>
          <cell r="N103">
            <v>0</v>
          </cell>
        </row>
        <row r="104">
          <cell r="K104">
            <v>0</v>
          </cell>
          <cell r="L104">
            <v>0</v>
          </cell>
          <cell r="M104" t="str">
            <v>N/A</v>
          </cell>
          <cell r="N104">
            <v>0</v>
          </cell>
        </row>
        <row r="105">
          <cell r="K105">
            <v>5</v>
          </cell>
          <cell r="L105">
            <v>1900</v>
          </cell>
          <cell r="M105">
            <v>121.30465450204213</v>
          </cell>
          <cell r="N105">
            <v>1</v>
          </cell>
        </row>
        <row r="106">
          <cell r="K106">
            <v>5</v>
          </cell>
          <cell r="L106">
            <v>2000</v>
          </cell>
          <cell r="M106">
            <v>57.845835377827392</v>
          </cell>
          <cell r="N106">
            <v>1</v>
          </cell>
        </row>
        <row r="119">
          <cell r="K119">
            <v>5</v>
          </cell>
          <cell r="L119">
            <v>230</v>
          </cell>
          <cell r="M119">
            <v>54.49185496256213</v>
          </cell>
          <cell r="N119">
            <v>0</v>
          </cell>
        </row>
        <row r="120">
          <cell r="K120">
            <v>5</v>
          </cell>
          <cell r="L120">
            <v>300</v>
          </cell>
          <cell r="M120">
            <v>93.980383401314597</v>
          </cell>
          <cell r="N120">
            <v>1</v>
          </cell>
        </row>
        <row r="121">
          <cell r="K121">
            <v>5</v>
          </cell>
          <cell r="L121">
            <v>2300</v>
          </cell>
          <cell r="M121">
            <v>182.56222390069789</v>
          </cell>
          <cell r="N121">
            <v>1</v>
          </cell>
        </row>
        <row r="122">
          <cell r="K122">
            <v>5</v>
          </cell>
          <cell r="L122">
            <v>2300</v>
          </cell>
          <cell r="M122">
            <v>236.1788722996277</v>
          </cell>
          <cell r="N122">
            <v>2</v>
          </cell>
        </row>
        <row r="123">
          <cell r="K123">
            <v>0</v>
          </cell>
          <cell r="L123">
            <v>0</v>
          </cell>
          <cell r="M123">
            <v>0</v>
          </cell>
          <cell r="N123">
            <v>0</v>
          </cell>
        </row>
        <row r="124">
          <cell r="K124">
            <v>0</v>
          </cell>
          <cell r="L124">
            <v>0</v>
          </cell>
          <cell r="M124">
            <v>0</v>
          </cell>
          <cell r="N12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5"/>
      <sheetName val="QM Pg. 16"/>
      <sheetName val="Rec Season - May"/>
      <sheetName val="Rec Season - June"/>
    </sheetNames>
    <sheetDataSet>
      <sheetData sheetId="0">
        <row r="14">
          <cell r="I14">
            <v>22</v>
          </cell>
          <cell r="J14">
            <v>19</v>
          </cell>
          <cell r="K14">
            <v>21</v>
          </cell>
          <cell r="L14">
            <v>20</v>
          </cell>
          <cell r="M14">
            <v>21</v>
          </cell>
          <cell r="N14">
            <v>21</v>
          </cell>
        </row>
        <row r="15">
          <cell r="I15">
            <v>683</v>
          </cell>
          <cell r="J15">
            <v>515</v>
          </cell>
          <cell r="K15">
            <v>250</v>
          </cell>
          <cell r="L15">
            <v>333</v>
          </cell>
          <cell r="M15">
            <v>335</v>
          </cell>
          <cell r="N15">
            <v>710</v>
          </cell>
        </row>
        <row r="16">
          <cell r="I16">
            <v>75.842408002086344</v>
          </cell>
          <cell r="J16">
            <v>91.172343626412612</v>
          </cell>
          <cell r="K16">
            <v>58.049815099375358</v>
          </cell>
          <cell r="L16">
            <v>47.621251477089793</v>
          </cell>
          <cell r="M16">
            <v>89.559970508127293</v>
          </cell>
          <cell r="N16">
            <v>156.64642091586379</v>
          </cell>
        </row>
        <row r="17">
          <cell r="M17">
            <v>0</v>
          </cell>
          <cell r="N17">
            <v>3</v>
          </cell>
        </row>
      </sheetData>
      <sheetData sheetId="1">
        <row r="14">
          <cell r="I14">
            <v>30</v>
          </cell>
          <cell r="J14">
            <v>28</v>
          </cell>
          <cell r="K14">
            <v>31</v>
          </cell>
        </row>
        <row r="15">
          <cell r="I15">
            <v>3900</v>
          </cell>
          <cell r="J15">
            <v>4300</v>
          </cell>
          <cell r="K15">
            <v>1700</v>
          </cell>
        </row>
        <row r="16">
          <cell r="I16">
            <v>773.21735466510086</v>
          </cell>
          <cell r="J16">
            <v>644.23010090097523</v>
          </cell>
          <cell r="K16">
            <v>346.93843388601528</v>
          </cell>
        </row>
      </sheetData>
      <sheetData sheetId="2">
        <row r="14">
          <cell r="I14">
            <v>31</v>
          </cell>
          <cell r="J14">
            <v>28</v>
          </cell>
          <cell r="K14">
            <v>31</v>
          </cell>
        </row>
        <row r="15">
          <cell r="I15">
            <v>6240</v>
          </cell>
          <cell r="J15">
            <v>2359</v>
          </cell>
          <cell r="K15">
            <v>2909</v>
          </cell>
        </row>
        <row r="16">
          <cell r="I16">
            <v>191.64575273469683</v>
          </cell>
          <cell r="J16">
            <v>130.95828749392595</v>
          </cell>
          <cell r="K16">
            <v>335.18127599799595</v>
          </cell>
        </row>
      </sheetData>
      <sheetData sheetId="3">
        <row r="14">
          <cell r="I14">
            <v>21</v>
          </cell>
          <cell r="J14">
            <v>19</v>
          </cell>
          <cell r="K14">
            <v>21</v>
          </cell>
          <cell r="L14">
            <v>20</v>
          </cell>
          <cell r="M14">
            <v>19</v>
          </cell>
          <cell r="N14">
            <v>21</v>
          </cell>
        </row>
        <row r="15">
          <cell r="I15">
            <v>2300</v>
          </cell>
          <cell r="J15">
            <v>1000</v>
          </cell>
          <cell r="K15">
            <v>500</v>
          </cell>
          <cell r="L15">
            <v>1700</v>
          </cell>
          <cell r="M15">
            <v>11000</v>
          </cell>
          <cell r="N15">
            <v>8400</v>
          </cell>
        </row>
        <row r="16">
          <cell r="I16">
            <v>304.59652445836514</v>
          </cell>
          <cell r="J16">
            <v>375.7858058277651</v>
          </cell>
          <cell r="K16">
            <v>208.25995527447796</v>
          </cell>
          <cell r="L16">
            <v>589.38837013876423</v>
          </cell>
          <cell r="M16">
            <v>1684.1745769098145</v>
          </cell>
          <cell r="N16">
            <v>764.44526988213181</v>
          </cell>
        </row>
        <row r="17">
          <cell r="M17">
            <v>18</v>
          </cell>
          <cell r="N17">
            <v>18</v>
          </cell>
        </row>
      </sheetData>
      <sheetData sheetId="4">
        <row r="14">
          <cell r="I14">
            <v>4</v>
          </cell>
          <cell r="J14">
            <v>4</v>
          </cell>
          <cell r="K14">
            <v>5</v>
          </cell>
          <cell r="L14">
            <v>4</v>
          </cell>
          <cell r="M14">
            <v>5</v>
          </cell>
          <cell r="N14">
            <v>3</v>
          </cell>
        </row>
        <row r="15">
          <cell r="I15">
            <v>44</v>
          </cell>
          <cell r="J15">
            <v>108</v>
          </cell>
          <cell r="K15">
            <v>69</v>
          </cell>
          <cell r="L15">
            <v>1</v>
          </cell>
          <cell r="M15">
            <v>214</v>
          </cell>
          <cell r="N15">
            <v>195</v>
          </cell>
        </row>
        <row r="16">
          <cell r="I16" t="str">
            <v>N/A</v>
          </cell>
          <cell r="J16" t="str">
            <v>N/A</v>
          </cell>
          <cell r="K16">
            <v>33.172050837321407</v>
          </cell>
          <cell r="L16" t="str">
            <v>N/A</v>
          </cell>
          <cell r="M16">
            <v>18.172485521280301</v>
          </cell>
          <cell r="N16" t="str">
            <v>N/A</v>
          </cell>
        </row>
        <row r="17">
          <cell r="M17">
            <v>0</v>
          </cell>
          <cell r="N17">
            <v>0</v>
          </cell>
        </row>
      </sheetData>
      <sheetData sheetId="5">
        <row r="14">
          <cell r="I14">
            <v>4</v>
          </cell>
          <cell r="J14">
            <v>3</v>
          </cell>
          <cell r="K14">
            <v>4</v>
          </cell>
          <cell r="L14">
            <v>5</v>
          </cell>
          <cell r="M14">
            <v>4</v>
          </cell>
          <cell r="N14">
            <v>10</v>
          </cell>
        </row>
        <row r="15">
          <cell r="I15">
            <v>115</v>
          </cell>
          <cell r="J15">
            <v>272</v>
          </cell>
          <cell r="K15">
            <v>200</v>
          </cell>
          <cell r="L15">
            <v>19</v>
          </cell>
          <cell r="M15">
            <v>1549</v>
          </cell>
          <cell r="N15">
            <v>1050</v>
          </cell>
        </row>
        <row r="16">
          <cell r="I16" t="str">
            <v>N/A</v>
          </cell>
          <cell r="J16" t="str">
            <v>N/A</v>
          </cell>
          <cell r="K16" t="str">
            <v>N/A</v>
          </cell>
          <cell r="L16">
            <v>2.8559507914147271</v>
          </cell>
          <cell r="M16" t="str">
            <v>N/A</v>
          </cell>
          <cell r="N16">
            <v>129.69550099128804</v>
          </cell>
        </row>
        <row r="17">
          <cell r="M17">
            <v>2</v>
          </cell>
          <cell r="N17">
            <v>7</v>
          </cell>
        </row>
      </sheetData>
      <sheetData sheetId="6">
        <row r="14">
          <cell r="I14">
            <v>31</v>
          </cell>
          <cell r="J14">
            <v>28</v>
          </cell>
          <cell r="K14">
            <v>31</v>
          </cell>
          <cell r="L14">
            <v>30</v>
          </cell>
          <cell r="M14">
            <v>31</v>
          </cell>
          <cell r="N14">
            <v>30</v>
          </cell>
        </row>
        <row r="15">
          <cell r="I15">
            <v>1370</v>
          </cell>
          <cell r="J15">
            <v>2220</v>
          </cell>
          <cell r="K15">
            <v>400</v>
          </cell>
          <cell r="L15">
            <v>530</v>
          </cell>
          <cell r="M15">
            <v>5300</v>
          </cell>
          <cell r="N15">
            <v>3440</v>
          </cell>
        </row>
        <row r="16">
          <cell r="I16">
            <v>22.533967916181595</v>
          </cell>
          <cell r="J16">
            <v>164.45225319452032</v>
          </cell>
          <cell r="K16">
            <v>106.81861407904681</v>
          </cell>
          <cell r="L16">
            <v>102.00154805847984</v>
          </cell>
          <cell r="M16">
            <v>336.59211377211011</v>
          </cell>
          <cell r="N16">
            <v>213.56498800312204</v>
          </cell>
        </row>
        <row r="17">
          <cell r="M17">
            <v>18</v>
          </cell>
          <cell r="N17">
            <v>10</v>
          </cell>
        </row>
      </sheetData>
      <sheetData sheetId="7">
        <row r="14">
          <cell r="I14">
            <v>31</v>
          </cell>
          <cell r="J14">
            <v>28</v>
          </cell>
          <cell r="K14">
            <v>31</v>
          </cell>
          <cell r="L14">
            <v>30</v>
          </cell>
          <cell r="M14">
            <v>31</v>
          </cell>
          <cell r="N14">
            <v>30</v>
          </cell>
        </row>
        <row r="15">
          <cell r="I15">
            <v>540</v>
          </cell>
          <cell r="J15">
            <v>600</v>
          </cell>
          <cell r="K15">
            <v>160</v>
          </cell>
          <cell r="L15">
            <v>500</v>
          </cell>
          <cell r="M15">
            <v>4600</v>
          </cell>
          <cell r="N15">
            <v>540</v>
          </cell>
        </row>
        <row r="16">
          <cell r="I16">
            <v>137.08965085824866</v>
          </cell>
          <cell r="J16">
            <v>63.353661497354388</v>
          </cell>
          <cell r="K16">
            <v>52.428859140317108</v>
          </cell>
          <cell r="L16">
            <v>86.494750845143301</v>
          </cell>
          <cell r="M16">
            <v>110.66685685630884</v>
          </cell>
          <cell r="N16">
            <v>103.41357185622006</v>
          </cell>
        </row>
        <row r="17">
          <cell r="M17">
            <v>6</v>
          </cell>
          <cell r="N17">
            <v>2</v>
          </cell>
        </row>
      </sheetData>
      <sheetData sheetId="8">
        <row r="14">
          <cell r="I14">
            <v>4</v>
          </cell>
          <cell r="J14">
            <v>10</v>
          </cell>
          <cell r="K14">
            <v>10</v>
          </cell>
          <cell r="L14">
            <v>10</v>
          </cell>
          <cell r="M14">
            <v>9</v>
          </cell>
          <cell r="N14">
            <v>12</v>
          </cell>
        </row>
        <row r="15">
          <cell r="I15">
            <v>3</v>
          </cell>
          <cell r="J15">
            <v>200</v>
          </cell>
          <cell r="K15">
            <v>5</v>
          </cell>
          <cell r="L15">
            <v>201</v>
          </cell>
          <cell r="M15">
            <v>200</v>
          </cell>
          <cell r="N15">
            <v>200</v>
          </cell>
        </row>
        <row r="16">
          <cell r="I16" t="str">
            <v>N/A</v>
          </cell>
          <cell r="J16">
            <v>4.1620995144062878</v>
          </cell>
          <cell r="K16">
            <v>1.549918987548337</v>
          </cell>
          <cell r="L16">
            <v>3.2429302150103578</v>
          </cell>
          <cell r="M16">
            <v>1.8016482306544108</v>
          </cell>
          <cell r="N16">
            <v>11.224620483093727</v>
          </cell>
        </row>
        <row r="17">
          <cell r="M17">
            <v>0</v>
          </cell>
          <cell r="N17">
            <v>0</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66">
          <cell r="K66">
            <v>5</v>
          </cell>
          <cell r="L66">
            <v>1000</v>
          </cell>
          <cell r="M66">
            <v>243.80236157144358</v>
          </cell>
          <cell r="N66">
            <v>2</v>
          </cell>
        </row>
        <row r="67">
          <cell r="K67">
            <v>5</v>
          </cell>
          <cell r="L67">
            <v>691</v>
          </cell>
          <cell r="M67">
            <v>157.69332956182592</v>
          </cell>
          <cell r="N67">
            <v>3</v>
          </cell>
        </row>
        <row r="68">
          <cell r="K68">
            <v>5</v>
          </cell>
          <cell r="L68">
            <v>5400</v>
          </cell>
          <cell r="M68">
            <v>3763.2690917835148</v>
          </cell>
          <cell r="N68">
            <v>5</v>
          </cell>
        </row>
        <row r="89">
          <cell r="K89">
            <v>5</v>
          </cell>
          <cell r="L89">
            <v>15600</v>
          </cell>
          <cell r="M89">
            <v>2949.5301944921453</v>
          </cell>
          <cell r="N89">
            <v>5</v>
          </cell>
        </row>
        <row r="103">
          <cell r="K103">
            <v>5</v>
          </cell>
          <cell r="L103">
            <v>1400</v>
          </cell>
          <cell r="M103">
            <v>387.0433069905834</v>
          </cell>
          <cell r="N103">
            <v>3</v>
          </cell>
        </row>
        <row r="104">
          <cell r="K104">
            <v>5</v>
          </cell>
          <cell r="L104">
            <v>5700</v>
          </cell>
          <cell r="M104">
            <v>1231.5515925115217</v>
          </cell>
          <cell r="N104">
            <v>3</v>
          </cell>
        </row>
        <row r="105">
          <cell r="K105">
            <v>5</v>
          </cell>
          <cell r="L105">
            <v>1500</v>
          </cell>
          <cell r="M105">
            <v>513.71614152247298</v>
          </cell>
          <cell r="N105">
            <v>4</v>
          </cell>
        </row>
        <row r="106">
          <cell r="K106">
            <v>5</v>
          </cell>
          <cell r="L106">
            <v>2000</v>
          </cell>
          <cell r="M106">
            <v>481.3526939036949</v>
          </cell>
          <cell r="N106">
            <v>2</v>
          </cell>
        </row>
        <row r="107">
          <cell r="K107">
            <v>5</v>
          </cell>
          <cell r="L107">
            <v>750</v>
          </cell>
          <cell r="M107">
            <v>262.40575881767319</v>
          </cell>
          <cell r="N107">
            <v>3</v>
          </cell>
        </row>
      </sheetData>
      <sheetData sheetId="13">
        <row r="64">
          <cell r="L64" t="str">
            <v>Cincinnati</v>
          </cell>
        </row>
        <row r="65">
          <cell r="K65" t="str">
            <v>No. of samples</v>
          </cell>
          <cell r="L65" t="str">
            <v>Max. value</v>
          </cell>
          <cell r="M65" t="str">
            <v>Geomean</v>
          </cell>
          <cell r="N65" t="str">
            <v>No. of violations</v>
          </cell>
        </row>
        <row r="66">
          <cell r="K66">
            <v>5</v>
          </cell>
          <cell r="L66">
            <v>500</v>
          </cell>
          <cell r="M66">
            <v>259.88042646304081</v>
          </cell>
          <cell r="N66">
            <v>2</v>
          </cell>
        </row>
        <row r="67">
          <cell r="K67">
            <v>5</v>
          </cell>
          <cell r="L67">
            <v>400</v>
          </cell>
          <cell r="M67">
            <v>203.22967401050215</v>
          </cell>
          <cell r="N67">
            <v>2</v>
          </cell>
        </row>
        <row r="68">
          <cell r="K68">
            <v>5</v>
          </cell>
          <cell r="L68">
            <v>1145</v>
          </cell>
          <cell r="M68">
            <v>328.9599562860185</v>
          </cell>
          <cell r="N68">
            <v>2</v>
          </cell>
        </row>
        <row r="103">
          <cell r="K103">
            <v>5</v>
          </cell>
          <cell r="L103">
            <v>3700</v>
          </cell>
          <cell r="M103">
            <v>794.7271704898227</v>
          </cell>
          <cell r="N103">
            <v>4</v>
          </cell>
        </row>
        <row r="104">
          <cell r="K104">
            <v>5</v>
          </cell>
          <cell r="L104">
            <v>1340</v>
          </cell>
          <cell r="M104">
            <v>437.26574898154689</v>
          </cell>
          <cell r="N104">
            <v>3</v>
          </cell>
        </row>
        <row r="105">
          <cell r="K105">
            <v>5</v>
          </cell>
          <cell r="L105">
            <v>3300</v>
          </cell>
          <cell r="M105">
            <v>876.17332277793423</v>
          </cell>
          <cell r="N105">
            <v>4</v>
          </cell>
        </row>
        <row r="106">
          <cell r="K106">
            <v>5</v>
          </cell>
          <cell r="L106">
            <v>964</v>
          </cell>
          <cell r="M106">
            <v>462.70989432982338</v>
          </cell>
          <cell r="N106">
            <v>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I14">
            <v>22</v>
          </cell>
          <cell r="J14">
            <v>21</v>
          </cell>
          <cell r="K14">
            <v>21</v>
          </cell>
          <cell r="L14">
            <v>22</v>
          </cell>
          <cell r="M14">
            <v>17</v>
          </cell>
          <cell r="N14">
            <v>21</v>
          </cell>
        </row>
        <row r="15">
          <cell r="I15">
            <v>1070</v>
          </cell>
          <cell r="J15">
            <v>467</v>
          </cell>
          <cell r="K15">
            <v>573</v>
          </cell>
          <cell r="L15">
            <v>3767</v>
          </cell>
          <cell r="M15">
            <v>1020</v>
          </cell>
          <cell r="N15">
            <v>900</v>
          </cell>
        </row>
        <row r="16">
          <cell r="I16">
            <v>207.44241447640059</v>
          </cell>
          <cell r="J16">
            <v>124.94625168561758</v>
          </cell>
          <cell r="K16">
            <v>158.98307812824092</v>
          </cell>
          <cell r="L16">
            <v>76.399419222693979</v>
          </cell>
          <cell r="M16">
            <v>126.69965480064644</v>
          </cell>
          <cell r="N16">
            <v>134.81549420950412</v>
          </cell>
        </row>
        <row r="17">
          <cell r="I17">
            <v>7</v>
          </cell>
          <cell r="J17">
            <v>2</v>
          </cell>
          <cell r="K17">
            <v>2</v>
          </cell>
          <cell r="L17">
            <v>2</v>
          </cell>
        </row>
      </sheetData>
      <sheetData sheetId="1"/>
      <sheetData sheetId="2"/>
      <sheetData sheetId="3">
        <row r="14">
          <cell r="I14">
            <v>21</v>
          </cell>
          <cell r="J14">
            <v>17</v>
          </cell>
          <cell r="K14">
            <v>21</v>
          </cell>
          <cell r="L14">
            <v>23</v>
          </cell>
          <cell r="M14">
            <v>15</v>
          </cell>
          <cell r="N14">
            <v>18</v>
          </cell>
        </row>
        <row r="15">
          <cell r="I15">
            <v>24000</v>
          </cell>
          <cell r="J15">
            <v>6600</v>
          </cell>
          <cell r="K15">
            <v>2600</v>
          </cell>
          <cell r="L15">
            <v>2000</v>
          </cell>
          <cell r="M15">
            <v>5000</v>
          </cell>
          <cell r="N15">
            <v>2500</v>
          </cell>
        </row>
        <row r="16">
          <cell r="I16">
            <v>1366.7235338550031</v>
          </cell>
          <cell r="J16">
            <v>685.90652953225992</v>
          </cell>
          <cell r="K16">
            <v>916.76814677657535</v>
          </cell>
          <cell r="L16">
            <v>209.12958408214416</v>
          </cell>
          <cell r="M16">
            <v>1621.4613869623804</v>
          </cell>
          <cell r="N16">
            <v>727.10073063626817</v>
          </cell>
        </row>
        <row r="17">
          <cell r="I17">
            <v>17</v>
          </cell>
          <cell r="J17">
            <v>11</v>
          </cell>
          <cell r="K17">
            <v>18</v>
          </cell>
          <cell r="L17">
            <v>6</v>
          </cell>
        </row>
      </sheetData>
      <sheetData sheetId="4">
        <row r="14">
          <cell r="I14">
            <v>4</v>
          </cell>
          <cell r="J14">
            <v>4</v>
          </cell>
          <cell r="K14">
            <v>4</v>
          </cell>
          <cell r="L14">
            <v>2</v>
          </cell>
          <cell r="M14">
            <v>4</v>
          </cell>
          <cell r="N14">
            <v>3</v>
          </cell>
        </row>
        <row r="15">
          <cell r="I15">
            <v>200</v>
          </cell>
          <cell r="J15">
            <v>279</v>
          </cell>
          <cell r="K15">
            <v>59</v>
          </cell>
          <cell r="L15">
            <v>41</v>
          </cell>
          <cell r="M15">
            <v>155</v>
          </cell>
          <cell r="N15">
            <v>1</v>
          </cell>
        </row>
        <row r="16">
          <cell r="I16" t="str">
            <v>N/A</v>
          </cell>
          <cell r="J16" t="str">
            <v>N/A</v>
          </cell>
          <cell r="K16" t="str">
            <v>N/A</v>
          </cell>
          <cell r="L16" t="str">
            <v>N/A</v>
          </cell>
          <cell r="M16" t="str">
            <v>N/A</v>
          </cell>
          <cell r="N16" t="str">
            <v>N/A</v>
          </cell>
        </row>
        <row r="17">
          <cell r="I17">
            <v>0</v>
          </cell>
          <cell r="J17">
            <v>0</v>
          </cell>
          <cell r="K17">
            <v>0</v>
          </cell>
          <cell r="L17">
            <v>0</v>
          </cell>
        </row>
      </sheetData>
      <sheetData sheetId="5">
        <row r="14">
          <cell r="I14">
            <v>3</v>
          </cell>
          <cell r="J14">
            <v>2</v>
          </cell>
          <cell r="K14">
            <v>7</v>
          </cell>
          <cell r="L14">
            <v>2</v>
          </cell>
          <cell r="M14">
            <v>1</v>
          </cell>
          <cell r="N14">
            <v>1</v>
          </cell>
        </row>
        <row r="15">
          <cell r="I15">
            <v>305</v>
          </cell>
          <cell r="J15">
            <v>100</v>
          </cell>
          <cell r="K15">
            <v>1100</v>
          </cell>
          <cell r="L15">
            <v>20</v>
          </cell>
          <cell r="M15">
            <v>312</v>
          </cell>
          <cell r="N15">
            <v>41</v>
          </cell>
        </row>
        <row r="16">
          <cell r="I16" t="str">
            <v>N/A</v>
          </cell>
          <cell r="J16" t="str">
            <v>N/A</v>
          </cell>
          <cell r="K16">
            <v>80.363655403874333</v>
          </cell>
          <cell r="L16" t="str">
            <v>N/A</v>
          </cell>
          <cell r="M16" t="str">
            <v>N/A</v>
          </cell>
          <cell r="N16" t="str">
            <v>N/A</v>
          </cell>
        </row>
        <row r="17">
          <cell r="I17">
            <v>1</v>
          </cell>
          <cell r="J17">
            <v>0</v>
          </cell>
          <cell r="K17">
            <v>2</v>
          </cell>
          <cell r="L17">
            <v>0</v>
          </cell>
        </row>
      </sheetData>
      <sheetData sheetId="6">
        <row r="14">
          <cell r="I14">
            <v>31</v>
          </cell>
          <cell r="J14">
            <v>31</v>
          </cell>
          <cell r="K14">
            <v>27</v>
          </cell>
          <cell r="L14">
            <v>31</v>
          </cell>
          <cell r="M14">
            <v>30</v>
          </cell>
          <cell r="N14">
            <v>31</v>
          </cell>
        </row>
        <row r="15">
          <cell r="I15">
            <v>1240</v>
          </cell>
          <cell r="J15">
            <v>530</v>
          </cell>
          <cell r="K15">
            <v>2000</v>
          </cell>
          <cell r="L15">
            <v>310</v>
          </cell>
          <cell r="M15">
            <v>2540</v>
          </cell>
          <cell r="N15">
            <v>1000</v>
          </cell>
        </row>
        <row r="16">
          <cell r="I16">
            <v>102.51789032055154</v>
          </cell>
          <cell r="J16">
            <v>85.424894361247453</v>
          </cell>
          <cell r="K16">
            <v>156.95951378571223</v>
          </cell>
          <cell r="L16">
            <v>23.462360584249943</v>
          </cell>
          <cell r="M16">
            <v>160.17559372355734</v>
          </cell>
          <cell r="N16">
            <v>210.11347547967341</v>
          </cell>
        </row>
        <row r="17">
          <cell r="I17">
            <v>6</v>
          </cell>
          <cell r="J17">
            <v>4</v>
          </cell>
          <cell r="K17">
            <v>11</v>
          </cell>
          <cell r="L17">
            <v>1</v>
          </cell>
        </row>
      </sheetData>
      <sheetData sheetId="7">
        <row r="14">
          <cell r="I14">
            <v>31</v>
          </cell>
          <cell r="J14">
            <v>31</v>
          </cell>
          <cell r="K14">
            <v>30</v>
          </cell>
          <cell r="L14">
            <v>31</v>
          </cell>
          <cell r="M14">
            <v>30</v>
          </cell>
          <cell r="N14">
            <v>31</v>
          </cell>
        </row>
        <row r="15">
          <cell r="I15">
            <v>240</v>
          </cell>
          <cell r="J15">
            <v>300</v>
          </cell>
          <cell r="K15">
            <v>800</v>
          </cell>
          <cell r="L15">
            <v>270</v>
          </cell>
          <cell r="M15">
            <v>2000</v>
          </cell>
          <cell r="N15">
            <v>540</v>
          </cell>
        </row>
        <row r="16">
          <cell r="I16">
            <v>37.769616603800024</v>
          </cell>
          <cell r="J16">
            <v>33.053380029119211</v>
          </cell>
          <cell r="K16">
            <v>74.028616515420779</v>
          </cell>
          <cell r="L16">
            <v>54.179010764042545</v>
          </cell>
          <cell r="M16">
            <v>118.95260075016628</v>
          </cell>
          <cell r="N16">
            <v>137.08965085824866</v>
          </cell>
        </row>
        <row r="17">
          <cell r="I17">
            <v>0</v>
          </cell>
          <cell r="J17">
            <v>0</v>
          </cell>
          <cell r="K17">
            <v>4</v>
          </cell>
          <cell r="L17">
            <v>0</v>
          </cell>
        </row>
      </sheetData>
      <sheetData sheetId="8">
        <row r="14">
          <cell r="I14">
            <v>13</v>
          </cell>
          <cell r="J14">
            <v>11</v>
          </cell>
          <cell r="K14">
            <v>29</v>
          </cell>
          <cell r="L14">
            <v>31</v>
          </cell>
          <cell r="M14">
            <v>30</v>
          </cell>
          <cell r="N14">
            <v>30</v>
          </cell>
        </row>
        <row r="15">
          <cell r="I15">
            <v>100</v>
          </cell>
          <cell r="J15">
            <v>1</v>
          </cell>
          <cell r="K15">
            <v>630</v>
          </cell>
          <cell r="L15">
            <v>67.2</v>
          </cell>
          <cell r="M15">
            <v>488</v>
          </cell>
          <cell r="N15">
            <v>88.2</v>
          </cell>
        </row>
        <row r="16">
          <cell r="I16">
            <v>3.2402321963455054</v>
          </cell>
          <cell r="J16">
            <v>1</v>
          </cell>
          <cell r="K16">
            <v>1.8448915488929163</v>
          </cell>
          <cell r="L16">
            <v>1.562538840548154</v>
          </cell>
          <cell r="M16">
            <v>1.7390956935482911</v>
          </cell>
          <cell r="N16">
            <v>1.4922845191528178</v>
          </cell>
        </row>
        <row r="17">
          <cell r="I17">
            <v>0</v>
          </cell>
          <cell r="J17">
            <v>0</v>
          </cell>
          <cell r="K17">
            <v>2</v>
          </cell>
          <cell r="L17">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22"/>
      <sheetName val="QM Pg. 23"/>
      <sheetName val="Rec Season - May"/>
      <sheetName val="Rec Season - June"/>
    </sheetNames>
    <sheetDataSet>
      <sheetData sheetId="0">
        <row r="14">
          <cell r="I14">
            <v>22</v>
          </cell>
          <cell r="J14">
            <v>19</v>
          </cell>
          <cell r="K14">
            <v>20</v>
          </cell>
          <cell r="L14">
            <v>22</v>
          </cell>
          <cell r="M14">
            <v>22</v>
          </cell>
          <cell r="N14">
            <v>20</v>
          </cell>
        </row>
        <row r="15">
          <cell r="I15">
            <v>520</v>
          </cell>
          <cell r="J15">
            <v>260</v>
          </cell>
          <cell r="K15">
            <v>420</v>
          </cell>
          <cell r="L15">
            <v>480</v>
          </cell>
          <cell r="M15">
            <v>1300</v>
          </cell>
          <cell r="N15">
            <v>1050</v>
          </cell>
        </row>
        <row r="16">
          <cell r="I16">
            <v>302.54749283838493</v>
          </cell>
          <cell r="J16">
            <v>66.825616752205804</v>
          </cell>
          <cell r="K16">
            <v>73.458089976710326</v>
          </cell>
          <cell r="L16">
            <v>98.587122307455274</v>
          </cell>
          <cell r="M16">
            <v>164.24002522697381</v>
          </cell>
          <cell r="N16">
            <v>135.79830003738948</v>
          </cell>
        </row>
        <row r="17">
          <cell r="M17">
            <v>3</v>
          </cell>
          <cell r="N17">
            <v>2</v>
          </cell>
        </row>
      </sheetData>
      <sheetData sheetId="1">
        <row r="13">
          <cell r="I13" t="str">
            <v>January</v>
          </cell>
          <cell r="J13" t="str">
            <v>February</v>
          </cell>
          <cell r="K13" t="str">
            <v>March</v>
          </cell>
        </row>
        <row r="14">
          <cell r="I14">
            <v>0</v>
          </cell>
          <cell r="J14">
            <v>0</v>
          </cell>
          <cell r="K14">
            <v>0</v>
          </cell>
        </row>
      </sheetData>
      <sheetData sheetId="2">
        <row r="13">
          <cell r="I13" t="str">
            <v>January</v>
          </cell>
          <cell r="J13" t="str">
            <v>February</v>
          </cell>
          <cell r="K13" t="str">
            <v>March</v>
          </cell>
        </row>
        <row r="14">
          <cell r="I14">
            <v>31</v>
          </cell>
          <cell r="J14">
            <v>28</v>
          </cell>
          <cell r="K14">
            <v>31</v>
          </cell>
          <cell r="L14">
            <v>29</v>
          </cell>
        </row>
      </sheetData>
      <sheetData sheetId="3">
        <row r="14">
          <cell r="I14">
            <v>22</v>
          </cell>
          <cell r="J14">
            <v>18</v>
          </cell>
          <cell r="K14">
            <v>18</v>
          </cell>
          <cell r="L14">
            <v>0</v>
          </cell>
          <cell r="M14">
            <v>18</v>
          </cell>
          <cell r="N14">
            <v>17</v>
          </cell>
        </row>
        <row r="15">
          <cell r="I15">
            <v>750</v>
          </cell>
          <cell r="J15">
            <v>1000</v>
          </cell>
          <cell r="K15">
            <v>1000</v>
          </cell>
          <cell r="L15">
            <v>0</v>
          </cell>
          <cell r="M15">
            <v>2200</v>
          </cell>
          <cell r="N15">
            <v>3200</v>
          </cell>
        </row>
        <row r="16">
          <cell r="I16">
            <v>84.034846490825402</v>
          </cell>
          <cell r="J16">
            <v>28.763968400430667</v>
          </cell>
          <cell r="K16">
            <v>118.78768855411884</v>
          </cell>
          <cell r="L16" t="str">
            <v>N/A</v>
          </cell>
          <cell r="M16">
            <v>503.96013873156124</v>
          </cell>
          <cell r="N16">
            <v>670.91395975167256</v>
          </cell>
        </row>
        <row r="17">
          <cell r="M17">
            <v>12</v>
          </cell>
          <cell r="N17">
            <v>12</v>
          </cell>
        </row>
      </sheetData>
      <sheetData sheetId="4">
        <row r="14">
          <cell r="I14">
            <v>4</v>
          </cell>
          <cell r="J14">
            <v>3</v>
          </cell>
          <cell r="K14">
            <v>3</v>
          </cell>
          <cell r="L14">
            <v>4</v>
          </cell>
          <cell r="M14">
            <v>4</v>
          </cell>
          <cell r="N14">
            <v>3</v>
          </cell>
        </row>
        <row r="15">
          <cell r="I15">
            <v>288</v>
          </cell>
          <cell r="J15">
            <v>128</v>
          </cell>
          <cell r="K15">
            <v>269</v>
          </cell>
          <cell r="L15">
            <v>433</v>
          </cell>
          <cell r="M15">
            <v>213</v>
          </cell>
          <cell r="N15">
            <v>382</v>
          </cell>
        </row>
        <row r="16">
          <cell r="I16" t="str">
            <v>N/A</v>
          </cell>
          <cell r="J16" t="str">
            <v>N/A</v>
          </cell>
          <cell r="K16" t="str">
            <v>N/A</v>
          </cell>
          <cell r="L16" t="str">
            <v>N/A</v>
          </cell>
          <cell r="M16" t="str">
            <v>N/A</v>
          </cell>
          <cell r="N16" t="str">
            <v>N/A</v>
          </cell>
        </row>
        <row r="17">
          <cell r="M17">
            <v>0</v>
          </cell>
          <cell r="N17">
            <v>0</v>
          </cell>
        </row>
      </sheetData>
      <sheetData sheetId="5">
        <row r="14">
          <cell r="I14">
            <v>4</v>
          </cell>
          <cell r="J14">
            <v>2</v>
          </cell>
          <cell r="K14">
            <v>4</v>
          </cell>
          <cell r="L14">
            <v>4</v>
          </cell>
          <cell r="M14">
            <v>4</v>
          </cell>
          <cell r="N14">
            <v>3</v>
          </cell>
        </row>
        <row r="15">
          <cell r="I15">
            <v>210</v>
          </cell>
          <cell r="J15">
            <v>96</v>
          </cell>
          <cell r="K15">
            <v>320</v>
          </cell>
          <cell r="L15">
            <v>1500</v>
          </cell>
          <cell r="M15">
            <v>1300</v>
          </cell>
          <cell r="N15">
            <v>180</v>
          </cell>
        </row>
        <row r="16">
          <cell r="I16" t="str">
            <v>N/A</v>
          </cell>
          <cell r="J16" t="str">
            <v>N/A</v>
          </cell>
          <cell r="K16" t="str">
            <v>N/A</v>
          </cell>
          <cell r="L16" t="str">
            <v>N/A</v>
          </cell>
          <cell r="M16" t="str">
            <v>N/A</v>
          </cell>
          <cell r="N16" t="str">
            <v>N/A</v>
          </cell>
        </row>
        <row r="17">
          <cell r="M17">
            <v>2</v>
          </cell>
          <cell r="N17">
            <v>0</v>
          </cell>
        </row>
      </sheetData>
      <sheetData sheetId="6">
        <row r="14">
          <cell r="I14">
            <v>31</v>
          </cell>
          <cell r="J14">
            <v>27</v>
          </cell>
          <cell r="K14">
            <v>31</v>
          </cell>
          <cell r="L14">
            <v>30</v>
          </cell>
          <cell r="M14">
            <v>29</v>
          </cell>
          <cell r="N14">
            <v>29</v>
          </cell>
        </row>
        <row r="15">
          <cell r="I15">
            <v>1780</v>
          </cell>
          <cell r="J15">
            <v>1370</v>
          </cell>
          <cell r="K15">
            <v>3440</v>
          </cell>
          <cell r="L15">
            <v>3100</v>
          </cell>
          <cell r="M15">
            <v>2000</v>
          </cell>
          <cell r="N15">
            <v>1370</v>
          </cell>
        </row>
        <row r="16">
          <cell r="I16">
            <v>45.352754956214035</v>
          </cell>
          <cell r="J16">
            <v>51.948915210893908</v>
          </cell>
          <cell r="K16">
            <v>101.12725156108657</v>
          </cell>
          <cell r="L16">
            <v>300.07593908640285</v>
          </cell>
          <cell r="M16">
            <v>583.1106054161844</v>
          </cell>
          <cell r="N16">
            <v>127.5843507793619</v>
          </cell>
        </row>
        <row r="17">
          <cell r="M17">
            <v>22</v>
          </cell>
          <cell r="N17">
            <v>6</v>
          </cell>
        </row>
      </sheetData>
      <sheetData sheetId="7">
        <row r="14">
          <cell r="I14">
            <v>31</v>
          </cell>
          <cell r="J14">
            <v>28</v>
          </cell>
          <cell r="K14">
            <v>31</v>
          </cell>
          <cell r="L14">
            <v>30</v>
          </cell>
          <cell r="M14">
            <v>31</v>
          </cell>
          <cell r="N14">
            <v>30</v>
          </cell>
        </row>
        <row r="15">
          <cell r="I15">
            <v>2300</v>
          </cell>
          <cell r="J15">
            <v>4800</v>
          </cell>
          <cell r="K15">
            <v>8000</v>
          </cell>
          <cell r="L15">
            <v>23600</v>
          </cell>
          <cell r="M15">
            <v>1200</v>
          </cell>
          <cell r="N15">
            <v>230</v>
          </cell>
        </row>
        <row r="16">
          <cell r="I16">
            <v>22.085047931681046</v>
          </cell>
          <cell r="J16">
            <v>29.673045996712268</v>
          </cell>
          <cell r="K16">
            <v>64.229813631847477</v>
          </cell>
          <cell r="L16">
            <v>186.02584234817903</v>
          </cell>
          <cell r="M16">
            <v>197.09835841925346</v>
          </cell>
          <cell r="N16">
            <v>27.414580262565305</v>
          </cell>
        </row>
        <row r="17">
          <cell r="M17">
            <v>5</v>
          </cell>
          <cell r="N17">
            <v>0</v>
          </cell>
        </row>
      </sheetData>
      <sheetData sheetId="8">
        <row r="14">
          <cell r="I14">
            <v>14</v>
          </cell>
          <cell r="J14">
            <v>14</v>
          </cell>
          <cell r="K14">
            <v>14</v>
          </cell>
          <cell r="L14">
            <v>15</v>
          </cell>
          <cell r="M14">
            <v>13</v>
          </cell>
          <cell r="N14">
            <v>13</v>
          </cell>
        </row>
        <row r="15">
          <cell r="I15">
            <v>9</v>
          </cell>
          <cell r="J15">
            <v>19</v>
          </cell>
          <cell r="K15">
            <v>43</v>
          </cell>
          <cell r="L15">
            <v>66</v>
          </cell>
          <cell r="M15">
            <v>400</v>
          </cell>
          <cell r="N15">
            <v>400</v>
          </cell>
        </row>
        <row r="16">
          <cell r="I16">
            <v>1.6826069571669118</v>
          </cell>
          <cell r="J16">
            <v>2.0061198031774885</v>
          </cell>
          <cell r="K16">
            <v>6.4653081900506795</v>
          </cell>
          <cell r="L16">
            <v>2.2273368439874646</v>
          </cell>
          <cell r="M16">
            <v>30.840461818172091</v>
          </cell>
          <cell r="N16">
            <v>2.2594597786155108</v>
          </cell>
        </row>
        <row r="17">
          <cell r="M17">
            <v>1</v>
          </cell>
          <cell r="N17">
            <v>1</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86">
          <cell r="K86">
            <v>5</v>
          </cell>
          <cell r="L86">
            <v>2400</v>
          </cell>
          <cell r="M86">
            <v>642.27927022153381</v>
          </cell>
          <cell r="N86">
            <v>3</v>
          </cell>
        </row>
        <row r="87">
          <cell r="K87">
            <v>5</v>
          </cell>
          <cell r="L87">
            <v>873</v>
          </cell>
          <cell r="M87">
            <v>396.83092611897632</v>
          </cell>
          <cell r="N87">
            <v>3</v>
          </cell>
        </row>
        <row r="88">
          <cell r="K88">
            <v>5</v>
          </cell>
          <cell r="L88">
            <v>4200</v>
          </cell>
          <cell r="M88">
            <v>3027.7999775796875</v>
          </cell>
          <cell r="N88">
            <v>5</v>
          </cell>
        </row>
        <row r="89">
          <cell r="K89">
            <v>5</v>
          </cell>
          <cell r="L89">
            <v>2700</v>
          </cell>
          <cell r="M89">
            <v>1711.876103892399</v>
          </cell>
          <cell r="N89">
            <v>5</v>
          </cell>
        </row>
        <row r="100">
          <cell r="L100" t="str">
            <v>Evansville</v>
          </cell>
        </row>
        <row r="101">
          <cell r="K101" t="str">
            <v>No. of samples</v>
          </cell>
          <cell r="L101" t="str">
            <v>Max. value</v>
          </cell>
          <cell r="M101" t="str">
            <v>Geomean</v>
          </cell>
          <cell r="N101" t="str">
            <v>No. of violations</v>
          </cell>
        </row>
        <row r="102">
          <cell r="K102">
            <v>5</v>
          </cell>
          <cell r="L102">
            <v>510</v>
          </cell>
          <cell r="M102">
            <v>249.90668882138542</v>
          </cell>
          <cell r="N102">
            <v>1</v>
          </cell>
        </row>
        <row r="103">
          <cell r="K103">
            <v>5</v>
          </cell>
          <cell r="L103">
            <v>230</v>
          </cell>
          <cell r="M103">
            <v>125.82406187569154</v>
          </cell>
          <cell r="N103">
            <v>0</v>
          </cell>
        </row>
        <row r="104">
          <cell r="K104">
            <v>5</v>
          </cell>
          <cell r="L104">
            <v>2000</v>
          </cell>
          <cell r="M104">
            <v>575.26520955136448</v>
          </cell>
          <cell r="N104">
            <v>4</v>
          </cell>
        </row>
        <row r="105">
          <cell r="K105">
            <v>5</v>
          </cell>
          <cell r="L105">
            <v>727</v>
          </cell>
          <cell r="M105">
            <v>236.047273598949</v>
          </cell>
          <cell r="N105">
            <v>3</v>
          </cell>
        </row>
      </sheetData>
      <sheetData sheetId="13">
        <row r="64">
          <cell r="L64" t="str">
            <v>Cincinnati</v>
          </cell>
        </row>
        <row r="65">
          <cell r="K65" t="str">
            <v>No. of samples</v>
          </cell>
          <cell r="L65" t="str">
            <v>Max. value</v>
          </cell>
          <cell r="M65" t="str">
            <v>Geomean</v>
          </cell>
          <cell r="N65" t="str">
            <v>No. of violations</v>
          </cell>
        </row>
        <row r="86">
          <cell r="K86">
            <v>5</v>
          </cell>
          <cell r="L86">
            <v>80</v>
          </cell>
          <cell r="M86">
            <v>32.634175212555689</v>
          </cell>
          <cell r="N86">
            <v>0</v>
          </cell>
        </row>
        <row r="87">
          <cell r="K87">
            <v>5</v>
          </cell>
          <cell r="L87">
            <v>4900</v>
          </cell>
          <cell r="M87">
            <v>474.02454993979143</v>
          </cell>
          <cell r="N87">
            <v>3</v>
          </cell>
        </row>
        <row r="88">
          <cell r="K88">
            <v>5</v>
          </cell>
          <cell r="L88">
            <v>4500</v>
          </cell>
          <cell r="M88">
            <v>344.69523331399461</v>
          </cell>
          <cell r="N88">
            <v>2</v>
          </cell>
        </row>
        <row r="100">
          <cell r="K100" t="str">
            <v>No. of samples</v>
          </cell>
          <cell r="L100" t="str">
            <v>Max. value</v>
          </cell>
          <cell r="M100" t="str">
            <v>Geomean</v>
          </cell>
          <cell r="N100" t="str">
            <v>No. of violations</v>
          </cell>
        </row>
        <row r="101">
          <cell r="K101">
            <v>4</v>
          </cell>
          <cell r="L101">
            <v>3800</v>
          </cell>
          <cell r="M101" t="str">
            <v>N/A</v>
          </cell>
          <cell r="N101">
            <v>1</v>
          </cell>
        </row>
        <row r="102">
          <cell r="K102">
            <v>4</v>
          </cell>
          <cell r="L102">
            <v>600</v>
          </cell>
          <cell r="M102" t="str">
            <v>N/A</v>
          </cell>
          <cell r="N102">
            <v>1</v>
          </cell>
        </row>
        <row r="103">
          <cell r="K103">
            <v>5</v>
          </cell>
          <cell r="L103">
            <v>1200</v>
          </cell>
          <cell r="M103">
            <v>159.62516187699191</v>
          </cell>
          <cell r="N103">
            <v>1</v>
          </cell>
        </row>
        <row r="104">
          <cell r="K104">
            <v>5</v>
          </cell>
          <cell r="L104">
            <v>300</v>
          </cell>
          <cell r="M104">
            <v>107.68580840615773</v>
          </cell>
          <cell r="N104">
            <v>1</v>
          </cell>
        </row>
        <row r="105">
          <cell r="K105">
            <v>5</v>
          </cell>
          <cell r="L105">
            <v>2200</v>
          </cell>
          <cell r="M105">
            <v>171.17315979232109</v>
          </cell>
          <cell r="N105">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22"/>
      <sheetName val="QM Pg. 23"/>
      <sheetName val="Rec Season - July"/>
      <sheetName val="Rec Season - August"/>
      <sheetName val="Rec Season - September"/>
      <sheetName val="Rec Season - October"/>
    </sheetNames>
    <sheetDataSet>
      <sheetData sheetId="0">
        <row r="14">
          <cell r="I14">
            <v>22</v>
          </cell>
          <cell r="J14">
            <v>22</v>
          </cell>
          <cell r="K14">
            <v>19</v>
          </cell>
          <cell r="L14">
            <v>23</v>
          </cell>
          <cell r="M14">
            <v>18</v>
          </cell>
          <cell r="N14">
            <v>19</v>
          </cell>
        </row>
        <row r="15">
          <cell r="I15">
            <v>3180</v>
          </cell>
          <cell r="J15">
            <v>820</v>
          </cell>
          <cell r="K15">
            <v>710</v>
          </cell>
          <cell r="L15">
            <v>1840</v>
          </cell>
          <cell r="M15">
            <v>1500</v>
          </cell>
          <cell r="N15">
            <v>387</v>
          </cell>
        </row>
        <row r="16">
          <cell r="I16">
            <v>119.2682823791073</v>
          </cell>
          <cell r="J16">
            <v>70.23104542105628</v>
          </cell>
          <cell r="K16">
            <v>87.117095718059247</v>
          </cell>
          <cell r="L16">
            <v>251.5337879001018</v>
          </cell>
          <cell r="M16">
            <v>163.0533874391887</v>
          </cell>
          <cell r="N16">
            <v>108.10688745021146</v>
          </cell>
        </row>
        <row r="17">
          <cell r="I17">
            <v>3</v>
          </cell>
          <cell r="J17">
            <v>4</v>
          </cell>
          <cell r="K17">
            <v>1</v>
          </cell>
          <cell r="L17">
            <v>6</v>
          </cell>
        </row>
      </sheetData>
      <sheetData sheetId="1"/>
      <sheetData sheetId="2"/>
      <sheetData sheetId="3">
        <row r="14">
          <cell r="I14">
            <v>22</v>
          </cell>
          <cell r="J14">
            <v>0</v>
          </cell>
          <cell r="K14">
            <v>18</v>
          </cell>
          <cell r="L14">
            <v>22</v>
          </cell>
          <cell r="M14">
            <v>15</v>
          </cell>
          <cell r="N14">
            <v>15</v>
          </cell>
        </row>
        <row r="15">
          <cell r="I15">
            <v>11000</v>
          </cell>
          <cell r="J15">
            <v>0</v>
          </cell>
          <cell r="K15">
            <v>2500</v>
          </cell>
          <cell r="L15">
            <v>2500</v>
          </cell>
          <cell r="M15">
            <v>2100</v>
          </cell>
          <cell r="N15">
            <v>700</v>
          </cell>
        </row>
        <row r="16">
          <cell r="I16">
            <v>483.68786215292141</v>
          </cell>
          <cell r="J16" t="str">
            <v>N/A</v>
          </cell>
          <cell r="K16">
            <v>188.52697089939312</v>
          </cell>
          <cell r="L16">
            <v>302.80207087185698</v>
          </cell>
          <cell r="M16">
            <v>992.28806033107651</v>
          </cell>
          <cell r="N16">
            <v>20.030116662374652</v>
          </cell>
        </row>
        <row r="17">
          <cell r="I17">
            <v>12</v>
          </cell>
          <cell r="J17">
            <v>0</v>
          </cell>
          <cell r="K17">
            <v>5</v>
          </cell>
          <cell r="L17">
            <v>10</v>
          </cell>
        </row>
      </sheetData>
      <sheetData sheetId="4">
        <row r="14">
          <cell r="I14">
            <v>3</v>
          </cell>
          <cell r="J14">
            <v>5</v>
          </cell>
          <cell r="K14">
            <v>5</v>
          </cell>
          <cell r="L14">
            <v>4</v>
          </cell>
          <cell r="M14">
            <v>6</v>
          </cell>
          <cell r="N14">
            <v>5</v>
          </cell>
        </row>
        <row r="15">
          <cell r="I15">
            <v>26</v>
          </cell>
          <cell r="J15">
            <v>89</v>
          </cell>
          <cell r="K15">
            <v>46</v>
          </cell>
          <cell r="L15">
            <v>26</v>
          </cell>
          <cell r="M15">
            <v>110</v>
          </cell>
          <cell r="N15">
            <v>41</v>
          </cell>
        </row>
        <row r="16">
          <cell r="I16" t="str">
            <v>N/A</v>
          </cell>
          <cell r="J16">
            <v>2.4540194545491305</v>
          </cell>
          <cell r="K16">
            <v>2.1505600128111397</v>
          </cell>
          <cell r="L16" t="str">
            <v>N/A</v>
          </cell>
          <cell r="M16">
            <v>47.962088772459083</v>
          </cell>
          <cell r="N16">
            <v>12.338592286227113</v>
          </cell>
        </row>
        <row r="17">
          <cell r="I17">
            <v>0</v>
          </cell>
          <cell r="J17">
            <v>0</v>
          </cell>
          <cell r="K17">
            <v>0</v>
          </cell>
          <cell r="L17">
            <v>0</v>
          </cell>
        </row>
      </sheetData>
      <sheetData sheetId="5">
        <row r="14">
          <cell r="I14">
            <v>6</v>
          </cell>
          <cell r="J14">
            <v>3</v>
          </cell>
          <cell r="K14">
            <v>5</v>
          </cell>
          <cell r="L14">
            <v>4</v>
          </cell>
          <cell r="M14">
            <v>3</v>
          </cell>
          <cell r="N14">
            <v>4</v>
          </cell>
        </row>
        <row r="15">
          <cell r="I15">
            <v>3</v>
          </cell>
          <cell r="J15">
            <v>4</v>
          </cell>
          <cell r="K15">
            <v>14</v>
          </cell>
          <cell r="L15">
            <v>20</v>
          </cell>
          <cell r="M15">
            <v>38</v>
          </cell>
          <cell r="N15">
            <v>387</v>
          </cell>
        </row>
        <row r="16">
          <cell r="I16">
            <v>1.6188704068605666</v>
          </cell>
          <cell r="J16" t="str">
            <v>N/A</v>
          </cell>
          <cell r="K16">
            <v>4.0723360092807965</v>
          </cell>
          <cell r="L16" t="str">
            <v>N/A</v>
          </cell>
          <cell r="M16" t="str">
            <v>N/A</v>
          </cell>
          <cell r="N16" t="str">
            <v>N/A</v>
          </cell>
        </row>
        <row r="17">
          <cell r="I17">
            <v>0</v>
          </cell>
          <cell r="J17">
            <v>0</v>
          </cell>
          <cell r="K17">
            <v>0</v>
          </cell>
          <cell r="L17">
            <v>0</v>
          </cell>
        </row>
      </sheetData>
      <sheetData sheetId="6">
        <row r="14">
          <cell r="I14">
            <v>31</v>
          </cell>
          <cell r="J14">
            <v>28</v>
          </cell>
          <cell r="K14">
            <v>29</v>
          </cell>
          <cell r="L14">
            <v>31</v>
          </cell>
          <cell r="M14">
            <v>30</v>
          </cell>
          <cell r="N14">
            <v>30</v>
          </cell>
        </row>
        <row r="15">
          <cell r="I15">
            <v>100</v>
          </cell>
          <cell r="J15">
            <v>100</v>
          </cell>
          <cell r="K15">
            <v>870</v>
          </cell>
          <cell r="L15">
            <v>364</v>
          </cell>
          <cell r="M15">
            <v>2880</v>
          </cell>
          <cell r="N15">
            <v>1640</v>
          </cell>
        </row>
        <row r="16">
          <cell r="I16">
            <v>28.085798375399641</v>
          </cell>
          <cell r="J16">
            <v>71.968567300115211</v>
          </cell>
          <cell r="K16">
            <v>35.281988323743803</v>
          </cell>
          <cell r="L16">
            <v>33.888134418130427</v>
          </cell>
          <cell r="M16">
            <v>77.877096496170665</v>
          </cell>
          <cell r="N16">
            <v>85.667878210040982</v>
          </cell>
        </row>
        <row r="17">
          <cell r="I17">
            <v>0</v>
          </cell>
          <cell r="J17">
            <v>0</v>
          </cell>
          <cell r="K17">
            <v>2</v>
          </cell>
          <cell r="L17">
            <v>1</v>
          </cell>
        </row>
      </sheetData>
      <sheetData sheetId="7">
        <row r="14">
          <cell r="I14">
            <v>31</v>
          </cell>
          <cell r="J14">
            <v>31</v>
          </cell>
          <cell r="K14">
            <v>30</v>
          </cell>
          <cell r="L14">
            <v>24</v>
          </cell>
          <cell r="M14">
            <v>31</v>
          </cell>
          <cell r="N14">
            <v>31</v>
          </cell>
        </row>
        <row r="15">
          <cell r="I15">
            <v>73</v>
          </cell>
          <cell r="J15">
            <v>20</v>
          </cell>
          <cell r="K15">
            <v>70</v>
          </cell>
          <cell r="L15">
            <v>130</v>
          </cell>
          <cell r="M15">
            <v>1200</v>
          </cell>
          <cell r="N15">
            <v>720</v>
          </cell>
        </row>
        <row r="16">
          <cell r="I16">
            <v>3.7269154336502863</v>
          </cell>
          <cell r="J16">
            <v>1.9951135579242485</v>
          </cell>
          <cell r="K16">
            <v>1.3234552684349401</v>
          </cell>
          <cell r="L16">
            <v>10.030776310756627</v>
          </cell>
          <cell r="M16">
            <v>82.718285001751923</v>
          </cell>
          <cell r="N16">
            <v>69.229606219982259</v>
          </cell>
        </row>
        <row r="17">
          <cell r="I17">
            <v>0</v>
          </cell>
          <cell r="J17">
            <v>0</v>
          </cell>
          <cell r="K17">
            <v>0</v>
          </cell>
          <cell r="L17">
            <v>0</v>
          </cell>
        </row>
      </sheetData>
      <sheetData sheetId="8">
        <row r="14">
          <cell r="I14">
            <v>15</v>
          </cell>
          <cell r="J14">
            <v>12</v>
          </cell>
          <cell r="K14">
            <v>11</v>
          </cell>
          <cell r="L14">
            <v>14</v>
          </cell>
          <cell r="M14">
            <v>7</v>
          </cell>
          <cell r="N14">
            <v>10</v>
          </cell>
        </row>
        <row r="15">
          <cell r="I15">
            <v>1</v>
          </cell>
          <cell r="J15">
            <v>1</v>
          </cell>
          <cell r="K15">
            <v>1</v>
          </cell>
          <cell r="L15">
            <v>100</v>
          </cell>
          <cell r="M15">
            <v>5</v>
          </cell>
          <cell r="N15">
            <v>1</v>
          </cell>
        </row>
        <row r="16">
          <cell r="I16">
            <v>1</v>
          </cell>
          <cell r="J16">
            <v>1</v>
          </cell>
          <cell r="K16">
            <v>1</v>
          </cell>
          <cell r="L16">
            <v>1.5341274046343909</v>
          </cell>
          <cell r="M16">
            <v>1.2584989506418267</v>
          </cell>
          <cell r="N16">
            <v>1</v>
          </cell>
        </row>
        <row r="17">
          <cell r="I17">
            <v>0</v>
          </cell>
          <cell r="J17">
            <v>0</v>
          </cell>
          <cell r="K17">
            <v>0</v>
          </cell>
          <cell r="L17">
            <v>0</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Locations"/>
      <sheetName val="QM Pg. 18"/>
      <sheetName val="QM Pg. 19"/>
      <sheetName val="Rec Season - May"/>
      <sheetName val="Rec Season - June"/>
    </sheetNames>
    <sheetDataSet>
      <sheetData sheetId="0">
        <row r="14">
          <cell r="I14">
            <v>22</v>
          </cell>
          <cell r="J14">
            <v>19</v>
          </cell>
          <cell r="K14">
            <v>22</v>
          </cell>
          <cell r="L14">
            <v>20</v>
          </cell>
          <cell r="M14">
            <v>20</v>
          </cell>
          <cell r="N14">
            <v>20</v>
          </cell>
        </row>
        <row r="15">
          <cell r="I15">
            <v>750</v>
          </cell>
          <cell r="J15">
            <v>838</v>
          </cell>
          <cell r="K15">
            <v>610</v>
          </cell>
          <cell r="L15">
            <v>560</v>
          </cell>
          <cell r="M15">
            <v>650</v>
          </cell>
          <cell r="N15">
            <v>800</v>
          </cell>
        </row>
        <row r="16">
          <cell r="I16">
            <v>165.83783899387566</v>
          </cell>
          <cell r="J16">
            <v>305.43482962588439</v>
          </cell>
          <cell r="K16">
            <v>106.09041116718655</v>
          </cell>
          <cell r="L16">
            <v>112.28526978731911</v>
          </cell>
          <cell r="M16">
            <v>54.136055392988574</v>
          </cell>
          <cell r="N16">
            <v>96.983435485943716</v>
          </cell>
        </row>
        <row r="17">
          <cell r="M17">
            <v>2</v>
          </cell>
          <cell r="N17">
            <v>1</v>
          </cell>
        </row>
      </sheetData>
      <sheetData sheetId="1">
        <row r="13">
          <cell r="I13" t="str">
            <v>January</v>
          </cell>
          <cell r="J13" t="str">
            <v>February</v>
          </cell>
          <cell r="K13" t="str">
            <v>March</v>
          </cell>
        </row>
        <row r="14">
          <cell r="I14">
            <v>5</v>
          </cell>
          <cell r="J14">
            <v>4</v>
          </cell>
          <cell r="K14">
            <v>4</v>
          </cell>
        </row>
      </sheetData>
      <sheetData sheetId="2">
        <row r="13">
          <cell r="I13" t="str">
            <v>January</v>
          </cell>
          <cell r="J13" t="str">
            <v>February</v>
          </cell>
          <cell r="K13" t="str">
            <v>March</v>
          </cell>
        </row>
        <row r="14">
          <cell r="I14">
            <v>8</v>
          </cell>
          <cell r="J14">
            <v>5</v>
          </cell>
          <cell r="K14">
            <v>5</v>
          </cell>
        </row>
      </sheetData>
      <sheetData sheetId="3">
        <row r="14">
          <cell r="I14">
            <v>18</v>
          </cell>
          <cell r="J14">
            <v>18</v>
          </cell>
          <cell r="K14">
            <v>19</v>
          </cell>
          <cell r="L14">
            <v>18</v>
          </cell>
          <cell r="M14">
            <v>19</v>
          </cell>
          <cell r="N14">
            <v>17</v>
          </cell>
        </row>
        <row r="15">
          <cell r="I15">
            <v>700</v>
          </cell>
          <cell r="J15">
            <v>1200</v>
          </cell>
          <cell r="K15">
            <v>980</v>
          </cell>
          <cell r="L15">
            <v>14000</v>
          </cell>
          <cell r="M15">
            <v>24000</v>
          </cell>
          <cell r="N15">
            <v>5200</v>
          </cell>
        </row>
        <row r="16">
          <cell r="I16">
            <v>93.170630672750619</v>
          </cell>
          <cell r="J16">
            <v>30.369735677102895</v>
          </cell>
          <cell r="K16">
            <v>132.98018707272928</v>
          </cell>
          <cell r="L16">
            <v>404.15763619268006</v>
          </cell>
          <cell r="M16">
            <v>783.9013590645452</v>
          </cell>
          <cell r="N16">
            <v>84.344631889468275</v>
          </cell>
        </row>
        <row r="17">
          <cell r="M17">
            <v>12</v>
          </cell>
          <cell r="N17">
            <v>2</v>
          </cell>
        </row>
      </sheetData>
      <sheetData sheetId="4">
        <row r="14">
          <cell r="I14">
            <v>5</v>
          </cell>
          <cell r="J14">
            <v>0</v>
          </cell>
          <cell r="K14">
            <v>4</v>
          </cell>
          <cell r="L14">
            <v>5</v>
          </cell>
          <cell r="M14">
            <v>4</v>
          </cell>
          <cell r="N14">
            <v>4</v>
          </cell>
        </row>
        <row r="15">
          <cell r="I15">
            <v>194</v>
          </cell>
          <cell r="J15">
            <v>0</v>
          </cell>
          <cell r="K15">
            <v>159</v>
          </cell>
          <cell r="L15">
            <v>1</v>
          </cell>
          <cell r="M15">
            <v>1</v>
          </cell>
          <cell r="N15">
            <v>467</v>
          </cell>
        </row>
        <row r="16">
          <cell r="I16">
            <v>2.8678758443153636</v>
          </cell>
          <cell r="J16" t="str">
            <v>N/A</v>
          </cell>
          <cell r="K16" t="str">
            <v>N/A</v>
          </cell>
          <cell r="L16">
            <v>1</v>
          </cell>
          <cell r="M16" t="str">
            <v>N/A</v>
          </cell>
          <cell r="N16" t="str">
            <v>N/A</v>
          </cell>
        </row>
        <row r="17">
          <cell r="M17">
            <v>0</v>
          </cell>
          <cell r="N17">
            <v>1</v>
          </cell>
        </row>
      </sheetData>
      <sheetData sheetId="5">
        <row r="14">
          <cell r="I14">
            <v>5</v>
          </cell>
          <cell r="J14">
            <v>4</v>
          </cell>
          <cell r="K14">
            <v>4</v>
          </cell>
          <cell r="L14">
            <v>4</v>
          </cell>
          <cell r="M14">
            <v>4</v>
          </cell>
          <cell r="N14">
            <v>3</v>
          </cell>
        </row>
        <row r="15">
          <cell r="I15">
            <v>300</v>
          </cell>
          <cell r="J15">
            <v>260</v>
          </cell>
          <cell r="K15">
            <v>170</v>
          </cell>
          <cell r="L15">
            <v>50</v>
          </cell>
          <cell r="M15">
            <v>480</v>
          </cell>
          <cell r="N15">
            <v>280</v>
          </cell>
        </row>
        <row r="16">
          <cell r="I16">
            <v>12.164852406529159</v>
          </cell>
          <cell r="J16" t="str">
            <v>N/A</v>
          </cell>
          <cell r="K16" t="str">
            <v>N/A</v>
          </cell>
          <cell r="L16" t="str">
            <v>N/A</v>
          </cell>
          <cell r="M16" t="str">
            <v>N/A</v>
          </cell>
          <cell r="N16" t="str">
            <v>N/A</v>
          </cell>
        </row>
        <row r="17">
          <cell r="M17">
            <v>1</v>
          </cell>
          <cell r="N17">
            <v>0</v>
          </cell>
        </row>
      </sheetData>
      <sheetData sheetId="6">
        <row r="14">
          <cell r="I14">
            <v>31</v>
          </cell>
          <cell r="J14">
            <v>27</v>
          </cell>
          <cell r="K14">
            <v>31</v>
          </cell>
          <cell r="L14">
            <v>30</v>
          </cell>
          <cell r="M14">
            <v>31</v>
          </cell>
          <cell r="N14">
            <v>30</v>
          </cell>
        </row>
        <row r="15">
          <cell r="I15">
            <v>310</v>
          </cell>
          <cell r="J15">
            <v>750</v>
          </cell>
          <cell r="K15">
            <v>310</v>
          </cell>
          <cell r="L15">
            <v>659</v>
          </cell>
          <cell r="M15">
            <v>420</v>
          </cell>
          <cell r="N15">
            <v>3640</v>
          </cell>
        </row>
        <row r="16">
          <cell r="I16">
            <v>20.291603572217277</v>
          </cell>
          <cell r="J16">
            <v>146.91809238734317</v>
          </cell>
          <cell r="K16">
            <v>64.376277182919779</v>
          </cell>
          <cell r="L16">
            <v>33.798162472335058</v>
          </cell>
          <cell r="M16">
            <v>38.853194809030292</v>
          </cell>
          <cell r="N16">
            <v>55.464119703671436</v>
          </cell>
        </row>
        <row r="17">
          <cell r="M17">
            <v>4</v>
          </cell>
          <cell r="N17">
            <v>6</v>
          </cell>
        </row>
      </sheetData>
      <sheetData sheetId="7">
        <row r="14">
          <cell r="I14">
            <v>31</v>
          </cell>
          <cell r="J14">
            <v>28</v>
          </cell>
          <cell r="K14">
            <v>31</v>
          </cell>
          <cell r="L14">
            <v>30</v>
          </cell>
          <cell r="M14">
            <v>30</v>
          </cell>
          <cell r="N14">
            <v>30</v>
          </cell>
        </row>
        <row r="15">
          <cell r="I15">
            <v>280</v>
          </cell>
          <cell r="J15">
            <v>84</v>
          </cell>
          <cell r="K15">
            <v>140</v>
          </cell>
          <cell r="L15">
            <v>252</v>
          </cell>
          <cell r="M15">
            <v>350</v>
          </cell>
          <cell r="N15">
            <v>2700</v>
          </cell>
        </row>
        <row r="16">
          <cell r="I16">
            <v>29.587409022940072</v>
          </cell>
          <cell r="J16">
            <v>71.147663786269405</v>
          </cell>
          <cell r="K16">
            <v>43.623278872188429</v>
          </cell>
          <cell r="L16">
            <v>27.805567673886319</v>
          </cell>
          <cell r="M16">
            <v>32.875069529855644</v>
          </cell>
          <cell r="N16">
            <v>46.112418086769758</v>
          </cell>
        </row>
        <row r="17">
          <cell r="M17">
            <v>0</v>
          </cell>
          <cell r="N17">
            <v>1</v>
          </cell>
        </row>
      </sheetData>
      <sheetData sheetId="8">
        <row r="14">
          <cell r="I14">
            <v>15</v>
          </cell>
          <cell r="J14">
            <v>15</v>
          </cell>
          <cell r="K14">
            <v>16</v>
          </cell>
          <cell r="L14">
            <v>10</v>
          </cell>
          <cell r="M14">
            <v>10</v>
          </cell>
          <cell r="N14">
            <v>13</v>
          </cell>
        </row>
        <row r="15">
          <cell r="I15">
            <v>11</v>
          </cell>
          <cell r="J15">
            <v>89</v>
          </cell>
          <cell r="K15">
            <v>3</v>
          </cell>
          <cell r="L15">
            <v>51</v>
          </cell>
          <cell r="M15">
            <v>201</v>
          </cell>
          <cell r="N15">
            <v>4200</v>
          </cell>
        </row>
        <row r="16">
          <cell r="I16">
            <v>1.7115345804210069</v>
          </cell>
          <cell r="J16">
            <v>7.4961921617408267</v>
          </cell>
          <cell r="K16">
            <v>1.1472026904398771</v>
          </cell>
          <cell r="L16">
            <v>2.6692378078045227</v>
          </cell>
          <cell r="M16">
            <v>1.6994938829188684</v>
          </cell>
          <cell r="N16">
            <v>21.173363140482767</v>
          </cell>
        </row>
        <row r="17">
          <cell r="M17">
            <v>0</v>
          </cell>
          <cell r="N17">
            <v>3</v>
          </cell>
        </row>
      </sheetData>
      <sheetData sheetId="9"/>
      <sheetData sheetId="10"/>
      <sheetData sheetId="11"/>
      <sheetData sheetId="12">
        <row r="64">
          <cell r="L64" t="str">
            <v>Cincinnati</v>
          </cell>
        </row>
        <row r="65">
          <cell r="K65" t="str">
            <v>No. of samples</v>
          </cell>
          <cell r="L65" t="str">
            <v>Max. value</v>
          </cell>
          <cell r="M65" t="str">
            <v>Geomean</v>
          </cell>
          <cell r="N65" t="str">
            <v>No. of violations</v>
          </cell>
        </row>
        <row r="86">
          <cell r="K86">
            <v>5</v>
          </cell>
          <cell r="L86">
            <v>600</v>
          </cell>
          <cell r="M86">
            <v>71.154925257694998</v>
          </cell>
          <cell r="N86">
            <v>1</v>
          </cell>
        </row>
        <row r="87">
          <cell r="K87">
            <v>5</v>
          </cell>
          <cell r="L87">
            <v>470</v>
          </cell>
          <cell r="M87">
            <v>47.214401290837351</v>
          </cell>
          <cell r="N87">
            <v>1</v>
          </cell>
        </row>
        <row r="88">
          <cell r="K88">
            <v>5</v>
          </cell>
          <cell r="L88">
            <v>8000</v>
          </cell>
          <cell r="M88">
            <v>1288.2514475115445</v>
          </cell>
          <cell r="N88">
            <v>4</v>
          </cell>
        </row>
        <row r="89">
          <cell r="K89">
            <v>5</v>
          </cell>
          <cell r="L89">
            <v>5000</v>
          </cell>
          <cell r="M89">
            <v>618.39444508314477</v>
          </cell>
          <cell r="N89">
            <v>4</v>
          </cell>
        </row>
        <row r="100">
          <cell r="L100" t="str">
            <v>Evansville</v>
          </cell>
        </row>
        <row r="101">
          <cell r="K101" t="str">
            <v>No. of samples</v>
          </cell>
          <cell r="L101" t="str">
            <v>Max. value</v>
          </cell>
          <cell r="M101" t="str">
            <v>Geomean</v>
          </cell>
          <cell r="N101" t="str">
            <v>No. of violations</v>
          </cell>
        </row>
        <row r="102">
          <cell r="K102">
            <v>5</v>
          </cell>
          <cell r="L102">
            <v>434</v>
          </cell>
          <cell r="M102">
            <v>42.167920864160585</v>
          </cell>
          <cell r="N102">
            <v>1</v>
          </cell>
        </row>
        <row r="103">
          <cell r="K103">
            <v>5</v>
          </cell>
          <cell r="L103">
            <v>40</v>
          </cell>
          <cell r="M103">
            <v>12.255548251201622</v>
          </cell>
          <cell r="N103">
            <v>0</v>
          </cell>
        </row>
        <row r="104">
          <cell r="K104">
            <v>4</v>
          </cell>
          <cell r="L104">
            <v>497</v>
          </cell>
          <cell r="M104" t="str">
            <v>N/A</v>
          </cell>
          <cell r="N104">
            <v>1</v>
          </cell>
        </row>
        <row r="105">
          <cell r="K105">
            <v>4</v>
          </cell>
          <cell r="L105">
            <v>220</v>
          </cell>
          <cell r="M105" t="str">
            <v>N/A</v>
          </cell>
          <cell r="N105">
            <v>0</v>
          </cell>
        </row>
      </sheetData>
      <sheetData sheetId="13">
        <row r="64">
          <cell r="L64" t="str">
            <v>Cincinnati</v>
          </cell>
        </row>
        <row r="65">
          <cell r="K65" t="str">
            <v>No. of samples</v>
          </cell>
          <cell r="L65" t="str">
            <v>Max. value</v>
          </cell>
          <cell r="M65" t="str">
            <v>Geomean</v>
          </cell>
          <cell r="N65" t="str">
            <v>No. of violations</v>
          </cell>
        </row>
        <row r="86">
          <cell r="K86">
            <v>5</v>
          </cell>
          <cell r="L86">
            <v>88</v>
          </cell>
          <cell r="M86">
            <v>28.329671019287264</v>
          </cell>
          <cell r="N86">
            <v>0</v>
          </cell>
        </row>
        <row r="87">
          <cell r="K87">
            <v>5</v>
          </cell>
          <cell r="L87">
            <v>3000</v>
          </cell>
          <cell r="M87">
            <v>680.7156053255917</v>
          </cell>
          <cell r="N87">
            <v>3</v>
          </cell>
        </row>
        <row r="88">
          <cell r="K88">
            <v>5</v>
          </cell>
          <cell r="L88">
            <v>480</v>
          </cell>
          <cell r="M88">
            <v>205.74083187020176</v>
          </cell>
          <cell r="N88">
            <v>3</v>
          </cell>
        </row>
        <row r="100">
          <cell r="K100" t="str">
            <v>No. of samples</v>
          </cell>
          <cell r="L100" t="str">
            <v>Max. value</v>
          </cell>
          <cell r="M100" t="str">
            <v>Geomean</v>
          </cell>
          <cell r="N100" t="str">
            <v>No. of violations</v>
          </cell>
        </row>
        <row r="101">
          <cell r="K101">
            <v>5</v>
          </cell>
          <cell r="L101">
            <v>900</v>
          </cell>
          <cell r="M101">
            <v>121.10689065727561</v>
          </cell>
          <cell r="N101">
            <v>1</v>
          </cell>
        </row>
        <row r="102">
          <cell r="K102">
            <v>5</v>
          </cell>
          <cell r="L102">
            <v>410</v>
          </cell>
          <cell r="M102">
            <v>40.736150825758422</v>
          </cell>
          <cell r="N102">
            <v>1</v>
          </cell>
        </row>
        <row r="103">
          <cell r="K103">
            <v>5</v>
          </cell>
          <cell r="L103">
            <v>5600</v>
          </cell>
          <cell r="M103">
            <v>454.55377807968102</v>
          </cell>
          <cell r="N103">
            <v>2</v>
          </cell>
        </row>
        <row r="104">
          <cell r="K104">
            <v>5</v>
          </cell>
          <cell r="L104">
            <v>2000</v>
          </cell>
          <cell r="M104">
            <v>43.551014635202961</v>
          </cell>
          <cell r="N104">
            <v>1</v>
          </cell>
        </row>
        <row r="105">
          <cell r="K105">
            <v>5</v>
          </cell>
          <cell r="L105">
            <v>4700</v>
          </cell>
          <cell r="M105">
            <v>299.47486601180321</v>
          </cell>
          <cell r="N105">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Evansville"/>
      <sheetName val="Paducah"/>
      <sheetName val="QM Pg. 15"/>
      <sheetName val="QM Pg. 16"/>
      <sheetName val="Rec Season - July"/>
      <sheetName val="Rec Season - August"/>
      <sheetName val="Rec Season - September"/>
      <sheetName val="Rec Season - October"/>
    </sheetNames>
    <sheetDataSet>
      <sheetData sheetId="0">
        <row r="14">
          <cell r="I14">
            <v>21</v>
          </cell>
          <cell r="J14">
            <v>22</v>
          </cell>
          <cell r="K14">
            <v>19</v>
          </cell>
          <cell r="L14">
            <v>23</v>
          </cell>
          <cell r="M14">
            <v>19</v>
          </cell>
          <cell r="N14">
            <v>19</v>
          </cell>
        </row>
        <row r="15">
          <cell r="I15">
            <v>812</v>
          </cell>
          <cell r="J15">
            <v>2650</v>
          </cell>
          <cell r="K15">
            <v>305</v>
          </cell>
          <cell r="L15">
            <v>680</v>
          </cell>
          <cell r="M15">
            <v>550</v>
          </cell>
          <cell r="N15">
            <v>1060</v>
          </cell>
        </row>
        <row r="16">
          <cell r="I16">
            <v>52.163564800194763</v>
          </cell>
          <cell r="J16">
            <v>157.04096878259392</v>
          </cell>
          <cell r="K16">
            <v>41.184537182896264</v>
          </cell>
          <cell r="L16">
            <v>94.405706812441522</v>
          </cell>
          <cell r="M16">
            <v>127.06914790083661</v>
          </cell>
          <cell r="N16">
            <v>144.37390458086151</v>
          </cell>
        </row>
        <row r="17">
          <cell r="I17">
            <v>4</v>
          </cell>
          <cell r="J17">
            <v>5</v>
          </cell>
          <cell r="K17">
            <v>0</v>
          </cell>
          <cell r="L17">
            <v>2</v>
          </cell>
        </row>
      </sheetData>
      <sheetData sheetId="1"/>
      <sheetData sheetId="2"/>
      <sheetData sheetId="3">
        <row r="14">
          <cell r="I14">
            <v>18</v>
          </cell>
          <cell r="J14">
            <v>19</v>
          </cell>
          <cell r="K14">
            <v>17</v>
          </cell>
          <cell r="L14">
            <v>20</v>
          </cell>
          <cell r="M14">
            <v>16</v>
          </cell>
          <cell r="N14">
            <v>20</v>
          </cell>
        </row>
        <row r="15">
          <cell r="I15">
            <v>2100</v>
          </cell>
          <cell r="J15">
            <v>1600</v>
          </cell>
          <cell r="K15">
            <v>200</v>
          </cell>
          <cell r="L15">
            <v>670</v>
          </cell>
          <cell r="M15">
            <v>300</v>
          </cell>
          <cell r="N15">
            <v>500</v>
          </cell>
        </row>
        <row r="16">
          <cell r="I16">
            <v>258.73324826424022</v>
          </cell>
          <cell r="J16">
            <v>209.38862762199969</v>
          </cell>
          <cell r="K16">
            <v>73.878816139952761</v>
          </cell>
          <cell r="L16">
            <v>70.484368693974389</v>
          </cell>
          <cell r="M16">
            <v>35.062217631128163</v>
          </cell>
          <cell r="N16">
            <v>105.37691619716978</v>
          </cell>
        </row>
        <row r="17">
          <cell r="I17">
            <v>5</v>
          </cell>
          <cell r="J17">
            <v>5</v>
          </cell>
          <cell r="K17">
            <v>0</v>
          </cell>
          <cell r="L17">
            <v>1</v>
          </cell>
        </row>
      </sheetData>
      <sheetData sheetId="4">
        <row r="14">
          <cell r="I14">
            <v>4</v>
          </cell>
          <cell r="J14">
            <v>4</v>
          </cell>
          <cell r="K14">
            <v>4</v>
          </cell>
          <cell r="L14">
            <v>5</v>
          </cell>
          <cell r="M14">
            <v>4</v>
          </cell>
          <cell r="N14">
            <v>5</v>
          </cell>
        </row>
        <row r="15">
          <cell r="I15">
            <v>590</v>
          </cell>
          <cell r="J15">
            <v>82</v>
          </cell>
          <cell r="K15">
            <v>1</v>
          </cell>
          <cell r="L15">
            <v>1059</v>
          </cell>
          <cell r="M15">
            <v>21</v>
          </cell>
          <cell r="N15">
            <v>177</v>
          </cell>
        </row>
        <row r="16">
          <cell r="I16" t="str">
            <v>N/A</v>
          </cell>
          <cell r="J16" t="str">
            <v>N/A</v>
          </cell>
          <cell r="K16" t="str">
            <v>N/A</v>
          </cell>
          <cell r="L16">
            <v>29.539973032598407</v>
          </cell>
          <cell r="M16" t="str">
            <v>N/A</v>
          </cell>
          <cell r="N16">
            <v>33.089307293150164</v>
          </cell>
        </row>
        <row r="17">
          <cell r="I17">
            <v>1</v>
          </cell>
          <cell r="J17">
            <v>0</v>
          </cell>
          <cell r="K17">
            <v>0</v>
          </cell>
          <cell r="L17">
            <v>1</v>
          </cell>
        </row>
      </sheetData>
      <sheetData sheetId="5">
        <row r="14">
          <cell r="I14">
            <v>4</v>
          </cell>
          <cell r="J14">
            <v>3</v>
          </cell>
          <cell r="K14">
            <v>4</v>
          </cell>
          <cell r="L14">
            <v>4</v>
          </cell>
          <cell r="M14">
            <v>3</v>
          </cell>
          <cell r="N14">
            <v>3</v>
          </cell>
        </row>
        <row r="15">
          <cell r="I15">
            <v>370</v>
          </cell>
          <cell r="J15">
            <v>190</v>
          </cell>
          <cell r="K15">
            <v>44</v>
          </cell>
          <cell r="L15">
            <v>70</v>
          </cell>
          <cell r="M15">
            <v>290</v>
          </cell>
          <cell r="N15">
            <v>490</v>
          </cell>
        </row>
        <row r="16">
          <cell r="I16" t="str">
            <v>N/A</v>
          </cell>
          <cell r="J16" t="str">
            <v>N/A</v>
          </cell>
          <cell r="K16" t="str">
            <v>N/A</v>
          </cell>
          <cell r="L16" t="str">
            <v>N/A</v>
          </cell>
          <cell r="M16" t="str">
            <v>N/A</v>
          </cell>
          <cell r="N16" t="str">
            <v>N/A</v>
          </cell>
        </row>
        <row r="17">
          <cell r="I17">
            <v>0</v>
          </cell>
          <cell r="J17">
            <v>0</v>
          </cell>
          <cell r="K17">
            <v>0</v>
          </cell>
          <cell r="L17">
            <v>0</v>
          </cell>
        </row>
      </sheetData>
      <sheetData sheetId="6">
        <row r="14">
          <cell r="I14">
            <v>31</v>
          </cell>
          <cell r="J14">
            <v>30</v>
          </cell>
          <cell r="K14">
            <v>30</v>
          </cell>
          <cell r="L14">
            <v>31</v>
          </cell>
          <cell r="M14">
            <v>30</v>
          </cell>
          <cell r="N14">
            <v>31</v>
          </cell>
        </row>
        <row r="15">
          <cell r="I15">
            <v>420</v>
          </cell>
          <cell r="J15">
            <v>420</v>
          </cell>
          <cell r="K15">
            <v>200</v>
          </cell>
          <cell r="L15">
            <v>1780</v>
          </cell>
          <cell r="M15">
            <v>1640</v>
          </cell>
          <cell r="N15">
            <v>3240</v>
          </cell>
        </row>
        <row r="16">
          <cell r="I16">
            <v>46.517547415513015</v>
          </cell>
          <cell r="J16">
            <v>52.255820945997137</v>
          </cell>
          <cell r="K16">
            <v>67.070015605020657</v>
          </cell>
          <cell r="L16">
            <v>53.973374633958286</v>
          </cell>
          <cell r="M16">
            <v>20.50074758801625</v>
          </cell>
          <cell r="N16">
            <v>168.93788663969818</v>
          </cell>
        </row>
        <row r="17">
          <cell r="I17">
            <v>3</v>
          </cell>
          <cell r="J17">
            <v>1</v>
          </cell>
          <cell r="K17">
            <v>0</v>
          </cell>
          <cell r="L17">
            <v>5</v>
          </cell>
        </row>
      </sheetData>
      <sheetData sheetId="7">
        <row r="14">
          <cell r="I14">
            <v>31</v>
          </cell>
          <cell r="J14">
            <v>31</v>
          </cell>
          <cell r="K14">
            <v>30</v>
          </cell>
          <cell r="L14">
            <v>31</v>
          </cell>
          <cell r="M14">
            <v>30</v>
          </cell>
          <cell r="N14">
            <v>31</v>
          </cell>
        </row>
        <row r="15">
          <cell r="I15">
            <v>160</v>
          </cell>
          <cell r="J15">
            <v>200</v>
          </cell>
          <cell r="K15">
            <v>240</v>
          </cell>
          <cell r="L15">
            <v>5240</v>
          </cell>
          <cell r="M15">
            <v>600</v>
          </cell>
          <cell r="N15">
            <v>6000</v>
          </cell>
        </row>
        <row r="16">
          <cell r="I16">
            <v>14.188444096131713</v>
          </cell>
          <cell r="J16">
            <v>21.355012488659238</v>
          </cell>
          <cell r="K16">
            <v>7.966070964644091</v>
          </cell>
          <cell r="L16">
            <v>35.78455197317998</v>
          </cell>
          <cell r="M16">
            <v>12.461064683204786</v>
          </cell>
          <cell r="N16">
            <v>221.47476146240413</v>
          </cell>
        </row>
        <row r="17">
          <cell r="I17">
            <v>0</v>
          </cell>
          <cell r="J17">
            <v>0</v>
          </cell>
          <cell r="K17">
            <v>0</v>
          </cell>
          <cell r="L17">
            <v>2</v>
          </cell>
        </row>
      </sheetData>
      <sheetData sheetId="8">
        <row r="14">
          <cell r="I14">
            <v>16</v>
          </cell>
          <cell r="J14">
            <v>18</v>
          </cell>
          <cell r="K14">
            <v>15</v>
          </cell>
          <cell r="L14">
            <v>16</v>
          </cell>
          <cell r="M14">
            <v>12</v>
          </cell>
          <cell r="N14">
            <v>11</v>
          </cell>
        </row>
        <row r="15">
          <cell r="I15">
            <v>2</v>
          </cell>
          <cell r="J15">
            <v>3</v>
          </cell>
          <cell r="K15">
            <v>11</v>
          </cell>
          <cell r="L15">
            <v>118</v>
          </cell>
          <cell r="M15">
            <v>25</v>
          </cell>
          <cell r="N15">
            <v>101</v>
          </cell>
        </row>
        <row r="16">
          <cell r="I16">
            <v>1.0905077326652577</v>
          </cell>
          <cell r="J16">
            <v>1.4009278329129282</v>
          </cell>
          <cell r="K16">
            <v>1.4226924038047868</v>
          </cell>
          <cell r="L16">
            <v>2.5233506285971434</v>
          </cell>
          <cell r="M16">
            <v>2.7411914934112467</v>
          </cell>
          <cell r="N16">
            <v>13.278228718337129</v>
          </cell>
        </row>
        <row r="17">
          <cell r="I17">
            <v>0</v>
          </cell>
          <cell r="J17">
            <v>0</v>
          </cell>
          <cell r="K17">
            <v>0</v>
          </cell>
          <cell r="L17">
            <v>0</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abSelected="1" topLeftCell="A274" workbookViewId="0">
      <selection activeCell="V127" sqref="V127"/>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47" t="s">
        <v>0</v>
      </c>
      <c r="F2" s="447"/>
      <c r="G2" s="447"/>
      <c r="H2" s="106"/>
      <c r="I2" s="104"/>
      <c r="J2" s="447" t="s">
        <v>1</v>
      </c>
      <c r="K2" s="447"/>
      <c r="L2" s="447"/>
      <c r="M2" s="106"/>
      <c r="N2" s="104"/>
      <c r="O2" s="447" t="s">
        <v>2</v>
      </c>
      <c r="P2" s="447"/>
      <c r="Q2" s="44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f>'[1]Wilk-Penn'!$I$14</f>
        <v>20</v>
      </c>
      <c r="F5" s="429">
        <f>'[1]Wilk-Penn'!$I$15</f>
        <v>80</v>
      </c>
      <c r="G5" s="429">
        <f>'[1]Wilk-Penn'!$I$16</f>
        <v>30.126149900010436</v>
      </c>
      <c r="H5" s="429"/>
      <c r="I5" s="430"/>
      <c r="J5" s="428">
        <f>'[1]Wilk-Penn'!$J$14</f>
        <v>20</v>
      </c>
      <c r="K5" s="429">
        <f>'[1]Wilk-Penn'!$J$15</f>
        <v>313</v>
      </c>
      <c r="L5" s="429">
        <f>'[1]Wilk-Penn'!$J$16</f>
        <v>48.471531449819331</v>
      </c>
      <c r="M5" s="429"/>
      <c r="N5" s="430"/>
      <c r="O5" s="428">
        <f>'[1]Wilk-Penn'!$K$14</f>
        <v>22</v>
      </c>
      <c r="P5" s="429">
        <f>'[1]Wilk-Penn'!$K$15</f>
        <v>90</v>
      </c>
      <c r="Q5" s="429">
        <f>'[1]Wilk-Penn'!$K$16</f>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f>'[1]Hays Mine'!I14</f>
        <v>0</v>
      </c>
      <c r="F8" s="429">
        <f>'[1]Hays Mine'!$I15</f>
        <v>0</v>
      </c>
      <c r="G8" s="429" t="str">
        <f>'[1]Hays Mine'!$I16</f>
        <v>N/A</v>
      </c>
      <c r="H8" s="429"/>
      <c r="I8" s="430"/>
      <c r="J8" s="428">
        <f>'[1]Hays Mine'!$J14</f>
        <v>0</v>
      </c>
      <c r="K8" s="429">
        <f>'[1]Hays Mine'!$J15</f>
        <v>0</v>
      </c>
      <c r="L8" s="429" t="str">
        <f>'[1]Hays Mine'!$J16</f>
        <v>N/A</v>
      </c>
      <c r="M8" s="429"/>
      <c r="N8" s="430"/>
      <c r="O8" s="428">
        <f>'[1]Hays Mine'!$K14</f>
        <v>0</v>
      </c>
      <c r="P8" s="429">
        <f>'[1]Hays Mine'!$K15</f>
        <v>0</v>
      </c>
      <c r="Q8" s="429" t="str">
        <f>'[1]Hays Mine'!$K16</f>
        <v>N/A</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f>[1]Wheeling!$I15</f>
        <v>1056</v>
      </c>
      <c r="F19" s="132">
        <f>[1]Wheeling!$I16</f>
        <v>107.48906891719193</v>
      </c>
      <c r="G19" s="132">
        <f>[1]Wheeling!$I17</f>
        <v>8</v>
      </c>
      <c r="H19" s="132"/>
      <c r="I19" s="134"/>
      <c r="J19" s="132">
        <f>[1]Wheeling!$J15</f>
        <v>2187</v>
      </c>
      <c r="K19" s="132">
        <f>[1]Wheeling!$J16</f>
        <v>237.26428951761486</v>
      </c>
      <c r="L19" s="132">
        <f>[1]Wheeling!$J17</f>
        <v>15</v>
      </c>
      <c r="M19" s="132"/>
      <c r="N19" s="134"/>
      <c r="O19" s="132">
        <f>[1]Wheeling!$K15</f>
        <v>644</v>
      </c>
      <c r="P19" s="132">
        <f>[1]Wheeling!$K16</f>
        <v>40.654928384798161</v>
      </c>
      <c r="Q19" s="132">
        <f>[1]Wheeling!$K17</f>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f>[1]Huntington!$I$14</f>
        <v>10</v>
      </c>
      <c r="F28" s="429">
        <f>[1]Huntington!$I$15</f>
        <v>620</v>
      </c>
      <c r="G28" s="429">
        <f>[1]Huntington!$I$16</f>
        <v>138.09206430864899</v>
      </c>
      <c r="H28" s="429"/>
      <c r="I28" s="430"/>
      <c r="J28" s="428">
        <f>[1]Huntington!$J$14</f>
        <v>18</v>
      </c>
      <c r="K28" s="429">
        <f>[1]Huntington!$J$15</f>
        <v>1460</v>
      </c>
      <c r="L28" s="429">
        <f>[1]Huntington!$J$16</f>
        <v>385.84791315822775</v>
      </c>
      <c r="M28" s="429"/>
      <c r="N28" s="430"/>
      <c r="O28" s="428">
        <f>[1]Huntington!$K$14</f>
        <v>13</v>
      </c>
      <c r="P28" s="429">
        <f>[1]Huntington!$K$15</f>
        <v>820</v>
      </c>
      <c r="Q28" s="429">
        <f>[1]Huntington!$K$16</f>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f>[1]Portsmouth!$I$14</f>
        <v>5</v>
      </c>
      <c r="F35" s="429">
        <f>[1]Portsmouth!$I$15</f>
        <v>1</v>
      </c>
      <c r="G35" s="429">
        <f>[1]Portsmouth!$I$16</f>
        <v>1</v>
      </c>
      <c r="H35" s="429"/>
      <c r="I35" s="430"/>
      <c r="J35" s="428">
        <f>[1]Portsmouth!$J$14</f>
        <v>4</v>
      </c>
      <c r="K35" s="429">
        <f>[1]Portsmouth!$J$15</f>
        <v>1</v>
      </c>
      <c r="L35" s="429" t="str">
        <f>[1]Portsmouth!$J$16</f>
        <v>N/A</v>
      </c>
      <c r="M35" s="429"/>
      <c r="N35" s="430"/>
      <c r="O35" s="428">
        <f>[1]Portsmouth!$K$14</f>
        <v>4</v>
      </c>
      <c r="P35" s="429">
        <f>[1]Portsmouth!$K$15</f>
        <v>1</v>
      </c>
      <c r="Q35" s="429" t="str">
        <f>[1]Portsmouth!$K$16</f>
        <v>N/A</v>
      </c>
      <c r="R35" s="429"/>
    </row>
    <row r="36" spans="1:18">
      <c r="A36" s="104" t="s">
        <v>25</v>
      </c>
      <c r="B36" s="112">
        <v>462.8</v>
      </c>
      <c r="C36" s="104"/>
      <c r="D36" s="131" t="s">
        <v>17</v>
      </c>
      <c r="E36" s="132">
        <f>[1]Cincinnati!$I$14</f>
        <v>2</v>
      </c>
      <c r="F36" s="132">
        <f>[1]Cincinnati!$I$15</f>
        <v>124</v>
      </c>
      <c r="G36" s="132" t="str">
        <f>[1]Cincinnati!$I$16</f>
        <v>N/A</v>
      </c>
      <c r="H36" s="132"/>
      <c r="I36" s="134"/>
      <c r="J36" s="132">
        <f>[1]Cincinnati!$J$14</f>
        <v>5</v>
      </c>
      <c r="K36" s="132">
        <f>[1]Cincinnati!$J$15</f>
        <v>737</v>
      </c>
      <c r="L36" s="132">
        <f>[1]Cincinnati!$J$16</f>
        <v>247.53240801992808</v>
      </c>
      <c r="M36" s="132"/>
      <c r="N36" s="134"/>
      <c r="O36" s="132">
        <f>[1]Cincinnati!$K$14</f>
        <v>6</v>
      </c>
      <c r="P36" s="132">
        <f>[1]Cincinnati!$K$15</f>
        <v>223</v>
      </c>
      <c r="Q36" s="132">
        <f>[1]Cincinnati!$K$16</f>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f>[1]Louisville!$I$14</f>
        <v>31</v>
      </c>
      <c r="F47" s="138">
        <f>[1]Louisville!$I$15</f>
        <v>800</v>
      </c>
      <c r="G47" s="138">
        <f>[1]Louisville!$I$16</f>
        <v>47.617615808203965</v>
      </c>
      <c r="H47" s="202"/>
      <c r="I47" s="201"/>
      <c r="J47" s="138">
        <f>[1]Louisville!$J$14</f>
        <v>29</v>
      </c>
      <c r="K47" s="138">
        <f>[1]Louisville!$J$15</f>
        <v>1790</v>
      </c>
      <c r="L47" s="132">
        <f>[1]Louisville!$J$16</f>
        <v>180.8452780587871</v>
      </c>
      <c r="M47" s="202"/>
      <c r="N47" s="201"/>
      <c r="O47" s="138">
        <f>[1]Louisville!$K$14</f>
        <v>30</v>
      </c>
      <c r="P47" s="138">
        <f>[1]Louisville!$K$15</f>
        <v>990</v>
      </c>
      <c r="Q47" s="132">
        <f>[1]Louisville!$K$16</f>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f>[1]Evansville!$I$14</f>
        <v>30</v>
      </c>
      <c r="F54" s="138">
        <f>[1]Evansville!$I$15</f>
        <v>4611</v>
      </c>
      <c r="G54" s="138">
        <f>[1]Evansville!$I$16</f>
        <v>60.946182511010647</v>
      </c>
      <c r="H54" s="202"/>
      <c r="I54" s="201"/>
      <c r="J54" s="138">
        <f>[1]Evansville!$J$14</f>
        <v>29</v>
      </c>
      <c r="K54" s="138">
        <f>[1]Evansville!$J$15</f>
        <v>1376</v>
      </c>
      <c r="L54" s="138">
        <f>[1]Evansville!$J$16</f>
        <v>145.54890839041551</v>
      </c>
      <c r="M54" s="202"/>
      <c r="N54" s="201"/>
      <c r="O54" s="138">
        <f>[1]Evansville!$K$14</f>
        <v>31</v>
      </c>
      <c r="P54" s="138">
        <f>[1]Evansville!$K$15</f>
        <v>563</v>
      </c>
      <c r="Q54" s="138">
        <f>[1]Evansville!$K$16</f>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f>[1]Paducah!$I$14</f>
        <v>6</v>
      </c>
      <c r="F61" s="143">
        <f>[1]Paducah!$I$15</f>
        <v>77.099999999999994</v>
      </c>
      <c r="G61" s="143">
        <f>[1]Paducah!$I$16</f>
        <v>25.990916400590041</v>
      </c>
      <c r="H61" s="205"/>
      <c r="I61" s="203"/>
      <c r="J61" s="143">
        <f>[1]Paducah!$J$14</f>
        <v>7</v>
      </c>
      <c r="K61" s="143">
        <f>[1]Paducah!$J$15</f>
        <v>161.6</v>
      </c>
      <c r="L61" s="204">
        <f>[1]Paducah!$J$16</f>
        <v>48.049981529801222</v>
      </c>
      <c r="M61" s="205"/>
      <c r="N61" s="203"/>
      <c r="O61" s="143">
        <f>[1]Paducah!$K$14</f>
        <v>6</v>
      </c>
      <c r="P61" s="143">
        <f>[1]Paducah!$K$15</f>
        <v>435.2</v>
      </c>
      <c r="Q61" s="204">
        <f>[1]Paducah!$K$16</f>
        <v>49.173565170357939</v>
      </c>
      <c r="R61" s="205"/>
    </row>
    <row r="64" spans="1:18" ht="15.75">
      <c r="A64" s="104"/>
      <c r="B64" s="112"/>
      <c r="C64" s="104"/>
      <c r="D64" s="104"/>
      <c r="E64" s="447" t="s">
        <v>32</v>
      </c>
      <c r="F64" s="447"/>
      <c r="G64" s="447"/>
      <c r="H64" s="106" t="s">
        <v>33</v>
      </c>
      <c r="I64" s="104"/>
      <c r="J64" s="447" t="s">
        <v>34</v>
      </c>
      <c r="K64" s="447"/>
      <c r="L64" s="447"/>
      <c r="M64" s="106" t="s">
        <v>33</v>
      </c>
      <c r="N64" s="104"/>
      <c r="O64" s="447" t="s">
        <v>35</v>
      </c>
      <c r="P64" s="447"/>
      <c r="Q64" s="447"/>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f>'[1]Wilk-Penn'!$L$14</f>
        <v>21</v>
      </c>
      <c r="F67" s="429">
        <f>'[1]Wilk-Penn'!$L$15</f>
        <v>162</v>
      </c>
      <c r="G67" s="429">
        <f>'[1]Wilk-Penn'!$L$16</f>
        <v>12.290861664724247</v>
      </c>
      <c r="H67" s="429">
        <f>'[1]Wilk-Penn'!$M$17</f>
        <v>0</v>
      </c>
      <c r="I67" s="436"/>
      <c r="J67" s="429">
        <f>'[1]Wilk-Penn'!$M$14</f>
        <v>21</v>
      </c>
      <c r="K67" s="429">
        <f>'[1]Wilk-Penn'!$M$15</f>
        <v>86</v>
      </c>
      <c r="L67" s="429">
        <f>'[1]Wilk-Penn'!$M$16</f>
        <v>18.384998848464583</v>
      </c>
      <c r="M67" s="429">
        <f>'[1]Wilk-Penn'!$M$17</f>
        <v>0</v>
      </c>
      <c r="N67" s="437"/>
      <c r="O67" s="429">
        <f>'[1]Wilk-Penn'!$N$14</f>
        <v>22</v>
      </c>
      <c r="P67" s="429">
        <f>'[1]Wilk-Penn'!$N$15</f>
        <v>1064</v>
      </c>
      <c r="Q67" s="429">
        <f>'[1]Wilk-Penn'!$N$16</f>
        <v>27.299678036644057</v>
      </c>
      <c r="R67" s="429">
        <f>'[1]Wilk-Penn'!$N$17</f>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tr">
        <f>'[1]Hays Mine'!$L16</f>
        <v>N/A</v>
      </c>
      <c r="F70" s="429">
        <f>'[1]Hays Mine'!$L17</f>
        <v>0</v>
      </c>
      <c r="G70" s="429" t="e">
        <f>'[1]Hays Mine'!$L18</f>
        <v>#REF!</v>
      </c>
      <c r="H70" s="429" t="e">
        <f>'[1]Hays Mine'!$M19</f>
        <v>#REF!</v>
      </c>
      <c r="I70" s="436"/>
      <c r="J70" s="429" t="str">
        <f>'[1]Hays Mine'!$M16</f>
        <v>N/A</v>
      </c>
      <c r="K70" s="429">
        <f>'[1]Hays Mine'!$M17</f>
        <v>0</v>
      </c>
      <c r="L70" s="429" t="e">
        <f>'[1]Hays Mine'!$M18</f>
        <v>#REF!</v>
      </c>
      <c r="M70" s="429" t="e">
        <f>'[1]Hays Mine'!$M19</f>
        <v>#REF!</v>
      </c>
      <c r="N70" s="437"/>
      <c r="O70" s="429" t="str">
        <f>'[1]Hays Mine'!$N16</f>
        <v>N/A</v>
      </c>
      <c r="P70" s="429">
        <f>'[1]Hays Mine'!$N17</f>
        <v>0</v>
      </c>
      <c r="Q70" s="429" t="e">
        <f>'[1]Hays Mine'!$N18</f>
        <v>#REF!</v>
      </c>
      <c r="R70" s="429" t="e">
        <f>'[1]Hays Mine'!$N19</f>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f>'[1]Rec Season - April'!K6</f>
        <v>0</v>
      </c>
      <c r="F72" s="434">
        <f>'[1]Rec Season - April'!L6</f>
        <v>0</v>
      </c>
      <c r="G72" s="434" t="str">
        <f>'[1]Rec Season - April'!M6</f>
        <v>N/A</v>
      </c>
      <c r="H72" s="434">
        <f>'[1]Rec Season - April'!N6</f>
        <v>0</v>
      </c>
      <c r="I72" s="123"/>
      <c r="J72" s="434">
        <f>'[1]Rec Season - May'!K6</f>
        <v>0</v>
      </c>
      <c r="K72" s="434">
        <f>'[1]Rec Season - May'!L6</f>
        <v>0</v>
      </c>
      <c r="L72" s="434" t="str">
        <f>'[1]Rec Season - May'!M6</f>
        <v>N/A</v>
      </c>
      <c r="M72" s="434">
        <f>'[1]Rec Season - May'!N6</f>
        <v>0</v>
      </c>
      <c r="N72" s="434"/>
      <c r="O72" s="434">
        <f>'[1]Rec Season - June'!K6</f>
        <v>0</v>
      </c>
      <c r="P72" s="434">
        <f>'[1]Rec Season - June'!L6</f>
        <v>0</v>
      </c>
      <c r="Q72" s="434" t="str">
        <f>'[1]Rec Season - June'!M6</f>
        <v>N/A</v>
      </c>
      <c r="R72" s="434">
        <f>'[1]Rec Season - June'!N6</f>
        <v>0</v>
      </c>
    </row>
    <row r="73" spans="1:18">
      <c r="A73" s="123"/>
      <c r="B73" s="196"/>
      <c r="C73" s="123"/>
      <c r="D73" s="128" t="s">
        <v>17</v>
      </c>
      <c r="E73" s="434">
        <f>'[1]Rec Season - April'!K7</f>
        <v>0</v>
      </c>
      <c r="F73" s="434">
        <f>'[1]Rec Season - April'!L7</f>
        <v>0</v>
      </c>
      <c r="G73" s="434" t="str">
        <f>'[1]Rec Season - April'!M7</f>
        <v>N/A</v>
      </c>
      <c r="H73" s="434">
        <f>'[1]Rec Season - April'!N7</f>
        <v>0</v>
      </c>
      <c r="I73" s="123"/>
      <c r="J73" s="129">
        <f>'[1]Rec Season - May'!K7</f>
        <v>0</v>
      </c>
      <c r="K73" s="129">
        <f>'[1]Rec Season - May'!L7</f>
        <v>0</v>
      </c>
      <c r="L73" s="129" t="str">
        <f>'[1]Rec Season - May'!M7</f>
        <v>N/A</v>
      </c>
      <c r="M73" s="129">
        <f>'[1]Rec Season - May'!N7</f>
        <v>0</v>
      </c>
      <c r="N73" s="434"/>
      <c r="O73" s="129">
        <f>'[1]Rec Season - June'!K7</f>
        <v>0</v>
      </c>
      <c r="P73" s="129">
        <f>'[1]Rec Season - June'!L7</f>
        <v>0</v>
      </c>
      <c r="Q73" s="129" t="str">
        <f>'[1]Rec Season - June'!M7</f>
        <v>N/A</v>
      </c>
      <c r="R73" s="129">
        <f>'[1]Rec Season - June'!N7</f>
        <v>0</v>
      </c>
    </row>
    <row r="74" spans="1:18">
      <c r="A74" s="123" t="s">
        <v>15</v>
      </c>
      <c r="B74" s="196" t="s">
        <v>18</v>
      </c>
      <c r="C74" s="123"/>
      <c r="D74" s="123" t="s">
        <v>10</v>
      </c>
      <c r="E74" s="434">
        <f>'[1]Rec Season - April'!K8</f>
        <v>5</v>
      </c>
      <c r="F74" s="434">
        <f>'[1]Rec Season - April'!L8</f>
        <v>2300</v>
      </c>
      <c r="G74" s="434">
        <f>'[1]Rec Season - April'!M8</f>
        <v>79.275714395280161</v>
      </c>
      <c r="H74" s="434">
        <f>'[1]Rec Season - April'!N8</f>
        <v>1</v>
      </c>
      <c r="I74" s="123"/>
      <c r="J74" s="434">
        <f>'[1]Rec Season - May'!K8</f>
        <v>5</v>
      </c>
      <c r="K74" s="434">
        <f>'[1]Rec Season - May'!L8</f>
        <v>550</v>
      </c>
      <c r="L74" s="434">
        <f>'[1]Rec Season - May'!M8</f>
        <v>236.40860308613173</v>
      </c>
      <c r="M74" s="434">
        <f>'[1]Rec Season - May'!N8</f>
        <v>1</v>
      </c>
      <c r="N74" s="129"/>
      <c r="O74" s="434">
        <f>'[1]Rec Season - June'!K8</f>
        <v>5</v>
      </c>
      <c r="P74" s="434">
        <f>'[1]Rec Season - June'!L8</f>
        <v>4800</v>
      </c>
      <c r="Q74" s="434">
        <f>'[1]Rec Season - June'!M8</f>
        <v>471.76941290368637</v>
      </c>
      <c r="R74" s="434">
        <f>'[1]Rec Season - June'!N8</f>
        <v>2</v>
      </c>
    </row>
    <row r="75" spans="1:18">
      <c r="A75" s="123"/>
      <c r="B75" s="196"/>
      <c r="C75" s="123"/>
      <c r="D75" s="128" t="s">
        <v>17</v>
      </c>
      <c r="E75" s="434">
        <f>'[1]Rec Season - April'!K9</f>
        <v>5</v>
      </c>
      <c r="F75" s="434">
        <f>'[1]Rec Season - April'!L9</f>
        <v>1500</v>
      </c>
      <c r="G75" s="434">
        <f>'[1]Rec Season - April'!M9</f>
        <v>50.124308358660791</v>
      </c>
      <c r="H75" s="434">
        <f>'[1]Rec Season - April'!N9</f>
        <v>1</v>
      </c>
      <c r="I75" s="123"/>
      <c r="J75" s="129">
        <f>'[1]Rec Season - May'!K9</f>
        <v>5</v>
      </c>
      <c r="K75" s="129">
        <f>'[1]Rec Season - May'!L9</f>
        <v>190</v>
      </c>
      <c r="L75" s="129">
        <f>'[1]Rec Season - May'!M9</f>
        <v>98.111648638735502</v>
      </c>
      <c r="M75" s="129">
        <f>'[1]Rec Season - May'!N9</f>
        <v>0</v>
      </c>
      <c r="N75" s="129"/>
      <c r="O75" s="129">
        <f>'[1]Rec Season - June'!K9</f>
        <v>5</v>
      </c>
      <c r="P75" s="129">
        <f>'[1]Rec Season - June'!L9</f>
        <v>2000</v>
      </c>
      <c r="Q75" s="129">
        <f>'[1]Rec Season - June'!M9</f>
        <v>159.49832876684522</v>
      </c>
      <c r="R75" s="129">
        <f>'[1]Rec Season - June'!N9</f>
        <v>2</v>
      </c>
    </row>
    <row r="76" spans="1:18">
      <c r="A76" s="123" t="s">
        <v>15</v>
      </c>
      <c r="B76" s="196" t="s">
        <v>19</v>
      </c>
      <c r="C76" s="123"/>
      <c r="D76" s="123" t="s">
        <v>10</v>
      </c>
      <c r="E76" s="434">
        <f>'[1]Rec Season - April'!K10</f>
        <v>0</v>
      </c>
      <c r="F76" s="434">
        <f>'[1]Rec Season - April'!L10</f>
        <v>0</v>
      </c>
      <c r="G76" s="434" t="str">
        <f>'[1]Rec Season - April'!M10</f>
        <v>N/A</v>
      </c>
      <c r="H76" s="434">
        <f>'[1]Rec Season - April'!N10</f>
        <v>0</v>
      </c>
      <c r="I76" s="123"/>
      <c r="J76" s="434">
        <f>'[1]Rec Season - May'!K10</f>
        <v>0</v>
      </c>
      <c r="K76" s="434">
        <f>'[1]Rec Season - May'!L10</f>
        <v>0</v>
      </c>
      <c r="L76" s="434" t="str">
        <f>'[1]Rec Season - May'!M10</f>
        <v>N/A</v>
      </c>
      <c r="M76" s="434">
        <f>'[1]Rec Season - May'!N10</f>
        <v>0</v>
      </c>
      <c r="N76" s="129"/>
      <c r="O76" s="434">
        <f>'[1]Rec Season - June'!K10</f>
        <v>0</v>
      </c>
      <c r="P76" s="434">
        <f>'[1]Rec Season - June'!L10</f>
        <v>0</v>
      </c>
      <c r="Q76" s="434" t="str">
        <f>'[1]Rec Season - June'!M10</f>
        <v>N/A</v>
      </c>
      <c r="R76" s="434">
        <f>'[1]Rec Season - June'!N10</f>
        <v>0</v>
      </c>
    </row>
    <row r="77" spans="1:18">
      <c r="A77" s="123"/>
      <c r="B77" s="196"/>
      <c r="C77" s="123"/>
      <c r="D77" s="128" t="s">
        <v>17</v>
      </c>
      <c r="E77" s="434">
        <f>'[1]Rec Season - April'!K11</f>
        <v>0</v>
      </c>
      <c r="F77" s="434">
        <f>'[1]Rec Season - April'!L11</f>
        <v>0</v>
      </c>
      <c r="G77" s="434" t="str">
        <f>'[1]Rec Season - April'!M11</f>
        <v>N/A</v>
      </c>
      <c r="H77" s="434">
        <f>'[1]Rec Season - April'!N11</f>
        <v>0</v>
      </c>
      <c r="I77" s="123"/>
      <c r="J77" s="129">
        <f>'[1]Rec Season - May'!K11</f>
        <v>0</v>
      </c>
      <c r="K77" s="129">
        <f>'[1]Rec Season - May'!L11</f>
        <v>0</v>
      </c>
      <c r="L77" s="129" t="str">
        <f>'[1]Rec Season - May'!M11</f>
        <v>N/A</v>
      </c>
      <c r="M77" s="129">
        <f>'[1]Rec Season - May'!N11</f>
        <v>0</v>
      </c>
      <c r="N77" s="129"/>
      <c r="O77" s="129">
        <f>'[1]Rec Season - June'!K11</f>
        <v>0</v>
      </c>
      <c r="P77" s="129">
        <f>'[1]Rec Season - June'!L11</f>
        <v>0</v>
      </c>
      <c r="Q77" s="129" t="str">
        <f>'[1]Rec Season - June'!M11</f>
        <v>N/A</v>
      </c>
      <c r="R77" s="129">
        <f>'[1]Rec Season - June'!N11</f>
        <v>0</v>
      </c>
    </row>
    <row r="78" spans="1:18">
      <c r="A78" s="123" t="s">
        <v>15</v>
      </c>
      <c r="B78" s="124">
        <v>4.3</v>
      </c>
      <c r="C78" s="123"/>
      <c r="D78" s="123" t="s">
        <v>10</v>
      </c>
      <c r="E78" s="434">
        <f>'[1]Rec Season - April'!K12</f>
        <v>5</v>
      </c>
      <c r="F78" s="434">
        <f>'[1]Rec Season - April'!L12</f>
        <v>1800</v>
      </c>
      <c r="G78" s="434">
        <f>'[1]Rec Season - April'!M12</f>
        <v>61.424106955755917</v>
      </c>
      <c r="H78" s="434">
        <f>'[1]Rec Season - April'!N12</f>
        <v>1</v>
      </c>
      <c r="I78" s="435"/>
      <c r="J78" s="434">
        <f>'[1]Rec Season - May'!K12</f>
        <v>5</v>
      </c>
      <c r="K78" s="434">
        <f>'[1]Rec Season - May'!L12</f>
        <v>673</v>
      </c>
      <c r="L78" s="434">
        <f>'[1]Rec Season - May'!M12</f>
        <v>301.51916938606252</v>
      </c>
      <c r="M78" s="434">
        <f>'[1]Rec Season - May'!N12</f>
        <v>1</v>
      </c>
      <c r="N78" s="434"/>
      <c r="O78" s="434">
        <f>'[1]Rec Season - June'!K12</f>
        <v>5</v>
      </c>
      <c r="P78" s="434">
        <f>'[1]Rec Season - June'!L12</f>
        <v>3300</v>
      </c>
      <c r="Q78" s="434">
        <f>'[1]Rec Season - June'!M12</f>
        <v>434.79352318875181</v>
      </c>
      <c r="R78" s="434">
        <f>'[1]Rec Season - June'!N12</f>
        <v>2</v>
      </c>
    </row>
    <row r="79" spans="1:18">
      <c r="A79" s="123"/>
      <c r="B79" s="124"/>
      <c r="C79" s="123"/>
      <c r="D79" s="128" t="s">
        <v>17</v>
      </c>
      <c r="E79" s="434">
        <f>'[1]Rec Season - April'!K13</f>
        <v>5</v>
      </c>
      <c r="F79" s="434">
        <f>'[1]Rec Season - April'!L13</f>
        <v>900</v>
      </c>
      <c r="G79" s="434">
        <f>'[1]Rec Season - April'!M13</f>
        <v>41.453030272688494</v>
      </c>
      <c r="H79" s="434">
        <f>'[1]Rec Season - April'!N13</f>
        <v>1</v>
      </c>
      <c r="I79" s="435"/>
      <c r="J79" s="129">
        <f>'[1]Rec Season - May'!K13</f>
        <v>5</v>
      </c>
      <c r="K79" s="129">
        <f>'[1]Rec Season - May'!L13</f>
        <v>300</v>
      </c>
      <c r="L79" s="129">
        <f>'[1]Rec Season - May'!M13</f>
        <v>117.85238624343251</v>
      </c>
      <c r="M79" s="129">
        <f>'[1]Rec Season - May'!N13</f>
        <v>1</v>
      </c>
      <c r="N79" s="434"/>
      <c r="O79" s="129">
        <f>'[1]Rec Season - June'!K13</f>
        <v>5</v>
      </c>
      <c r="P79" s="129">
        <f>'[1]Rec Season - June'!L13</f>
        <v>1600</v>
      </c>
      <c r="Q79" s="129">
        <f>'[1]Rec Season - June'!M13</f>
        <v>153.7856627263408</v>
      </c>
      <c r="R79" s="129">
        <f>'[1]Rec Season - June'!N13</f>
        <v>2</v>
      </c>
    </row>
    <row r="80" spans="1:18">
      <c r="A80" s="104" t="s">
        <v>20</v>
      </c>
      <c r="B80" s="112">
        <v>86.8</v>
      </c>
      <c r="C80" s="104"/>
      <c r="D80" s="131" t="s">
        <v>17</v>
      </c>
      <c r="E80" s="132">
        <f>[1]Wheeling!$L14</f>
        <v>30</v>
      </c>
      <c r="F80" s="132">
        <f>[1]Wheeling!$L15</f>
        <v>882</v>
      </c>
      <c r="G80" s="132">
        <f>[1]Wheeling!$L16</f>
        <v>12.460160920587359</v>
      </c>
      <c r="H80" s="261"/>
      <c r="I80" s="208"/>
      <c r="J80" s="132">
        <f>[1]Wheeling!$M14</f>
        <v>30</v>
      </c>
      <c r="K80" s="132">
        <f>[1]Wheeling!$M15</f>
        <v>346</v>
      </c>
      <c r="L80" s="138">
        <f>[1]Wheeling!$M$16</f>
        <v>26.372627601760293</v>
      </c>
      <c r="M80" s="132">
        <f>[1]Wheeling!$M17</f>
        <v>1</v>
      </c>
      <c r="N80" s="261"/>
      <c r="O80" s="132">
        <f>[1]Wheeling!$N14</f>
        <v>30</v>
      </c>
      <c r="P80" s="132">
        <f>[1]Wheeling!$N15</f>
        <v>1080</v>
      </c>
      <c r="Q80" s="138">
        <f>[1]Wheeling!$N$16</f>
        <v>248.50487446034242</v>
      </c>
      <c r="R80" s="132">
        <f>[1]Wheeling!$N17</f>
        <v>14</v>
      </c>
    </row>
    <row r="81" spans="1:18">
      <c r="A81" s="123" t="s">
        <v>21</v>
      </c>
      <c r="B81" s="196">
        <v>84.2</v>
      </c>
      <c r="C81" s="123"/>
      <c r="D81" s="123" t="s">
        <v>10</v>
      </c>
      <c r="E81" s="434">
        <f>'[1]Rec Season - April'!K38</f>
        <v>0</v>
      </c>
      <c r="F81" s="434">
        <f>'[1]Rec Season - April'!L38</f>
        <v>0</v>
      </c>
      <c r="G81" s="434" t="str">
        <f>'[1]Rec Season - April'!M38</f>
        <v>N/A</v>
      </c>
      <c r="H81" s="434">
        <f>'[1]Rec Season - April'!N38</f>
        <v>0</v>
      </c>
      <c r="I81" s="123"/>
      <c r="J81" s="434">
        <f>'[1]Rec Season - May'!K38</f>
        <v>0</v>
      </c>
      <c r="K81" s="434">
        <f>'[1]Rec Season - May'!L38</f>
        <v>0</v>
      </c>
      <c r="L81" s="434" t="str">
        <f>'[1]Rec Season - May'!M38</f>
        <v>N/A</v>
      </c>
      <c r="M81" s="434">
        <f>'[1]Rec Season - May'!N38</f>
        <v>0</v>
      </c>
      <c r="N81" s="129"/>
      <c r="O81" s="434">
        <f>'[1]Rec Season - June'!K38</f>
        <v>0</v>
      </c>
      <c r="P81" s="434">
        <f>'[1]Rec Season - June'!L38</f>
        <v>0</v>
      </c>
      <c r="Q81" s="434" t="str">
        <f>'[1]Rec Season - June'!M38</f>
        <v>N/A</v>
      </c>
      <c r="R81" s="434">
        <f>'[1]Rec Season - June'!N38</f>
        <v>0</v>
      </c>
    </row>
    <row r="82" spans="1:18">
      <c r="A82" s="123"/>
      <c r="B82" s="196"/>
      <c r="C82" s="123"/>
      <c r="D82" s="128" t="s">
        <v>17</v>
      </c>
      <c r="E82" s="434">
        <f>'[1]Rec Season - April'!K39</f>
        <v>0</v>
      </c>
      <c r="F82" s="434">
        <f>'[1]Rec Season - April'!L39</f>
        <v>0</v>
      </c>
      <c r="G82" s="434" t="str">
        <f>'[1]Rec Season - April'!M39</f>
        <v>N/A</v>
      </c>
      <c r="H82" s="434">
        <f>'[1]Rec Season - April'!N39</f>
        <v>0</v>
      </c>
      <c r="I82" s="123"/>
      <c r="J82" s="129">
        <f>'[1]Rec Season - May'!K39</f>
        <v>0</v>
      </c>
      <c r="K82" s="129">
        <f>'[1]Rec Season - May'!L39</f>
        <v>0</v>
      </c>
      <c r="L82" s="129" t="str">
        <f>'[1]Rec Season - May'!M39</f>
        <v>N/A</v>
      </c>
      <c r="M82" s="129">
        <f>'[1]Rec Season - May'!N39</f>
        <v>0</v>
      </c>
      <c r="N82" s="129"/>
      <c r="O82" s="129" t="e">
        <f>'[1]Rec Season - June'!K409</f>
        <v>#REF!</v>
      </c>
      <c r="P82" s="129">
        <f>'[1]Rec Season - June'!L39</f>
        <v>0</v>
      </c>
      <c r="Q82" s="129" t="str">
        <f>'[1]Rec Season - June'!M39</f>
        <v>N/A</v>
      </c>
      <c r="R82" s="129">
        <f>'[1]Rec Season - June'!N39</f>
        <v>0</v>
      </c>
    </row>
    <row r="83" spans="1:18">
      <c r="A83" s="123" t="s">
        <v>21</v>
      </c>
      <c r="B83" s="196">
        <v>86.8</v>
      </c>
      <c r="C83" s="123"/>
      <c r="D83" s="123" t="s">
        <v>10</v>
      </c>
      <c r="E83" s="434">
        <f>'[1]Rec Season - April'!K40</f>
        <v>5</v>
      </c>
      <c r="F83" s="434">
        <f>'[1]Rec Season - April'!L40</f>
        <v>80</v>
      </c>
      <c r="G83" s="434">
        <f>'[1]Rec Season - April'!M40</f>
        <v>14.654424860586392</v>
      </c>
      <c r="H83" s="434">
        <f>'[1]Rec Season - April'!N40</f>
        <v>0</v>
      </c>
      <c r="I83" s="123"/>
      <c r="J83" s="434">
        <f>'[1]Rec Season - May'!K40</f>
        <v>5</v>
      </c>
      <c r="K83" s="434">
        <f>'[1]Rec Season - May'!L40</f>
        <v>116</v>
      </c>
      <c r="L83" s="434">
        <f>'[1]Rec Season - May'!M40</f>
        <v>33.673719947817823</v>
      </c>
      <c r="M83" s="434">
        <f>'[1]Rec Season - May'!N40</f>
        <v>0</v>
      </c>
      <c r="N83" s="129"/>
      <c r="O83" s="434">
        <f>'[1]Rec Season - June'!K40</f>
        <v>4</v>
      </c>
      <c r="P83" s="434">
        <f>'[1]Rec Season - June'!L40</f>
        <v>116</v>
      </c>
      <c r="Q83" s="434" t="str">
        <f>'[1]Rec Season - June'!M40</f>
        <v>N/A</v>
      </c>
      <c r="R83" s="434">
        <f>'[1]Rec Season - June'!N40</f>
        <v>0</v>
      </c>
    </row>
    <row r="84" spans="1:18">
      <c r="A84" s="123"/>
      <c r="B84" s="196"/>
      <c r="C84" s="123"/>
      <c r="D84" s="128" t="s">
        <v>17</v>
      </c>
      <c r="E84" s="434">
        <f>'[1]Rec Season - April'!K41</f>
        <v>4</v>
      </c>
      <c r="F84" s="434">
        <f>'[1]Rec Season - April'!L41</f>
        <v>84</v>
      </c>
      <c r="G84" s="434" t="str">
        <f>'[1]Rec Season - April'!M41</f>
        <v>N/A</v>
      </c>
      <c r="H84" s="434">
        <f>'[1]Rec Season - April'!N41</f>
        <v>0</v>
      </c>
      <c r="I84" s="123"/>
      <c r="J84" s="129">
        <f>'[1]Rec Season - May'!K41</f>
        <v>5</v>
      </c>
      <c r="K84" s="129">
        <f>'[1]Rec Season - May'!L41</f>
        <v>136</v>
      </c>
      <c r="L84" s="129">
        <f>'[1]Rec Season - May'!M41</f>
        <v>23.065136501736365</v>
      </c>
      <c r="M84" s="129">
        <f>'[1]Rec Season - May'!N41</f>
        <v>0</v>
      </c>
      <c r="N84" s="129"/>
      <c r="O84" s="129">
        <f>'[1]Rec Season - June'!K41</f>
        <v>4</v>
      </c>
      <c r="P84" s="129">
        <f>'[1]Rec Season - June'!L41</f>
        <v>89</v>
      </c>
      <c r="Q84" s="129" t="str">
        <f>'[1]Rec Season - June'!M41</f>
        <v>N/A</v>
      </c>
      <c r="R84" s="129">
        <f>'[1]Rec Season - June'!N41</f>
        <v>0</v>
      </c>
    </row>
    <row r="85" spans="1:18">
      <c r="A85" s="123" t="s">
        <v>21</v>
      </c>
      <c r="B85" s="196">
        <v>91.4</v>
      </c>
      <c r="C85" s="123"/>
      <c r="D85" s="123" t="s">
        <v>10</v>
      </c>
      <c r="E85" s="434">
        <f>'[1]Rec Season - April'!K42</f>
        <v>0</v>
      </c>
      <c r="F85" s="434">
        <f>'[1]Rec Season - April'!L42</f>
        <v>0</v>
      </c>
      <c r="G85" s="434" t="str">
        <f>'[1]Rec Season - April'!M42</f>
        <v>N/A</v>
      </c>
      <c r="H85" s="434">
        <f>'[1]Rec Season - April'!N42</f>
        <v>0</v>
      </c>
      <c r="I85" s="123"/>
      <c r="J85" s="434">
        <f>'[1]Rec Season - May'!K42</f>
        <v>0</v>
      </c>
      <c r="K85" s="434">
        <f>'[1]Rec Season - May'!L42</f>
        <v>0</v>
      </c>
      <c r="L85" s="434" t="str">
        <f>'[1]Rec Season - May'!M42</f>
        <v>N/A</v>
      </c>
      <c r="M85" s="434">
        <f>'[1]Rec Season - May'!N42</f>
        <v>0</v>
      </c>
      <c r="N85" s="129"/>
      <c r="O85" s="434">
        <f>'[1]Rec Season - June'!K42</f>
        <v>0</v>
      </c>
      <c r="P85" s="434">
        <f>'[1]Rec Season - June'!L42</f>
        <v>0</v>
      </c>
      <c r="Q85" s="434" t="str">
        <f>'[1]Rec Season - June'!M42</f>
        <v>N/A</v>
      </c>
      <c r="R85" s="434">
        <f>'[1]Rec Season - June'!N42</f>
        <v>0</v>
      </c>
    </row>
    <row r="86" spans="1:18">
      <c r="A86" s="123"/>
      <c r="B86" s="196"/>
      <c r="C86" s="123"/>
      <c r="D86" s="128" t="s">
        <v>17</v>
      </c>
      <c r="E86" s="434">
        <f>'[1]Rec Season - April'!K43</f>
        <v>0</v>
      </c>
      <c r="F86" s="434">
        <f>'[1]Rec Season - April'!L43</f>
        <v>0</v>
      </c>
      <c r="G86" s="434" t="str">
        <f>'[1]Rec Season - April'!M43</f>
        <v>N/A</v>
      </c>
      <c r="H86" s="434">
        <f>'[1]Rec Season - April'!N43</f>
        <v>0</v>
      </c>
      <c r="I86" s="123"/>
      <c r="J86" s="129">
        <f>'[1]Rec Season - May'!K43</f>
        <v>0</v>
      </c>
      <c r="K86" s="129">
        <f>'[1]Rec Season - May'!L43</f>
        <v>0</v>
      </c>
      <c r="L86" s="129" t="str">
        <f>'[1]Rec Season - May'!M43</f>
        <v>N/A</v>
      </c>
      <c r="M86" s="129">
        <f>'[1]Rec Season - May'!N43</f>
        <v>0</v>
      </c>
      <c r="N86" s="129"/>
      <c r="O86" s="129">
        <f>'[1]Rec Season - June'!K43</f>
        <v>0</v>
      </c>
      <c r="P86" s="129">
        <f>'[1]Rec Season - June'!L43</f>
        <v>0</v>
      </c>
      <c r="Q86" s="129" t="str">
        <f>'[1]Rec Season - June'!M43</f>
        <v>N/A</v>
      </c>
      <c r="R86" s="129">
        <f>'[1]Rec Season - June'!N43</f>
        <v>0</v>
      </c>
    </row>
    <row r="87" spans="1:18">
      <c r="A87" s="123" t="s">
        <v>21</v>
      </c>
      <c r="B87" s="124">
        <v>92.8</v>
      </c>
      <c r="C87" s="123"/>
      <c r="D87" s="123" t="s">
        <v>10</v>
      </c>
      <c r="E87" s="434">
        <f>'[1]Rec Season - April'!K44</f>
        <v>5</v>
      </c>
      <c r="F87" s="434">
        <f>'[1]Rec Season - April'!L44</f>
        <v>590</v>
      </c>
      <c r="G87" s="434">
        <f>'[1]Rec Season - April'!M44</f>
        <v>50.413650551510891</v>
      </c>
      <c r="H87" s="434">
        <f>'[1]Rec Season - April'!N44</f>
        <v>1</v>
      </c>
      <c r="I87" s="435"/>
      <c r="J87" s="434">
        <f>'[1]Rec Season - May'!K44</f>
        <v>5</v>
      </c>
      <c r="K87" s="434">
        <f>'[1]Rec Season - May'!L44</f>
        <v>243</v>
      </c>
      <c r="L87" s="434">
        <f>'[1]Rec Season - May'!M44</f>
        <v>67.235487832962264</v>
      </c>
      <c r="M87" s="434">
        <f>'[1]Rec Season - May'!N44</f>
        <v>0</v>
      </c>
      <c r="N87" s="434"/>
      <c r="O87" s="434">
        <f>'[1]Rec Season - June'!K44</f>
        <v>5</v>
      </c>
      <c r="P87" s="434">
        <f>'[1]Rec Season - June'!L44</f>
        <v>573</v>
      </c>
      <c r="Q87" s="434">
        <f>'[1]Rec Season - June'!M44</f>
        <v>115.14755870770323</v>
      </c>
      <c r="R87" s="434">
        <f>'[1]Rec Season - June'!N44</f>
        <v>1</v>
      </c>
    </row>
    <row r="88" spans="1:18">
      <c r="A88" s="123"/>
      <c r="B88" s="124"/>
      <c r="C88" s="123"/>
      <c r="D88" s="128" t="s">
        <v>17</v>
      </c>
      <c r="E88" s="434">
        <f>'[1]Rec Season - April'!K45</f>
        <v>5</v>
      </c>
      <c r="F88" s="434">
        <f>'[1]Rec Season - April'!L45</f>
        <v>410</v>
      </c>
      <c r="G88" s="434">
        <f>'[1]Rec Season - April'!M45</f>
        <v>41.005567182507981</v>
      </c>
      <c r="H88" s="434">
        <f>'[1]Rec Season - April'!N45</f>
        <v>1</v>
      </c>
      <c r="I88" s="435"/>
      <c r="J88" s="129">
        <f>'[1]Rec Season - May'!K45</f>
        <v>5</v>
      </c>
      <c r="K88" s="129">
        <f>'[1]Rec Season - May'!L45</f>
        <v>189</v>
      </c>
      <c r="L88" s="129">
        <f>'[1]Rec Season - May'!M45</f>
        <v>58.366810424155211</v>
      </c>
      <c r="M88" s="129">
        <f>'[1]Rec Season - May'!N45</f>
        <v>0</v>
      </c>
      <c r="N88" s="135"/>
      <c r="O88" s="129">
        <f>'[1]Rec Season - June'!K45</f>
        <v>5</v>
      </c>
      <c r="P88" s="129">
        <f>'[1]Rec Season - June'!L45</f>
        <v>2200</v>
      </c>
      <c r="Q88" s="129">
        <f>'[1]Rec Season - June'!M45</f>
        <v>157.64911166184223</v>
      </c>
      <c r="R88" s="129">
        <f>'[1]Rec Season - June'!N45</f>
        <v>2</v>
      </c>
    </row>
    <row r="89" spans="1:18">
      <c r="A89" s="104" t="s">
        <v>22</v>
      </c>
      <c r="B89" s="112">
        <v>306.89999999999998</v>
      </c>
      <c r="C89" s="104"/>
      <c r="D89" s="104" t="s">
        <v>10</v>
      </c>
      <c r="E89" s="428">
        <f>[1]Huntington!$L$14</f>
        <v>7</v>
      </c>
      <c r="F89" s="429">
        <f>[1]Huntington!$L$15</f>
        <v>1000</v>
      </c>
      <c r="G89" s="429">
        <f>[1]Huntington!$L$16</f>
        <v>110.72173462724682</v>
      </c>
      <c r="H89" s="437"/>
      <c r="I89" s="436"/>
      <c r="J89" s="429">
        <f>[1]Huntington!$M$14</f>
        <v>11</v>
      </c>
      <c r="K89" s="429">
        <f>[1]Huntington!$M$15</f>
        <v>1240</v>
      </c>
      <c r="L89" s="429">
        <f>[1]Huntington!$M$16</f>
        <v>226.36237750561983</v>
      </c>
      <c r="M89" s="429">
        <f>[1]Huntington!$M$17</f>
        <v>3</v>
      </c>
      <c r="N89" s="437"/>
      <c r="O89" s="429">
        <f>[1]Huntington!$N$14</f>
        <v>12</v>
      </c>
      <c r="P89" s="429">
        <f>[1]Huntington!$N$15</f>
        <v>3800</v>
      </c>
      <c r="Q89" s="429">
        <f>[1]Huntington!$N$16</f>
        <v>366.68866640560429</v>
      </c>
      <c r="R89" s="429">
        <f>[1]Huntington!$N$17</f>
        <v>4</v>
      </c>
    </row>
    <row r="90" spans="1:18">
      <c r="A90" s="123" t="s">
        <v>23</v>
      </c>
      <c r="B90" s="196">
        <v>305.10000000000002</v>
      </c>
      <c r="C90" s="123"/>
      <c r="D90" s="123" t="s">
        <v>10</v>
      </c>
      <c r="E90" s="434">
        <f>'[1]Rec Season - April'!K54</f>
        <v>5</v>
      </c>
      <c r="F90" s="434">
        <f>'[1]Rec Season - April'!L54</f>
        <v>32</v>
      </c>
      <c r="G90" s="434">
        <f>'[1]Rec Season - April'!M54</f>
        <v>9.9658475169241427</v>
      </c>
      <c r="H90" s="434">
        <f>'[1]Rec Season - April'!N54</f>
        <v>0</v>
      </c>
      <c r="I90" s="123"/>
      <c r="J90" s="434">
        <f>'[1]Rec Season - May'!K54</f>
        <v>5</v>
      </c>
      <c r="K90" s="434">
        <f>'[1]Rec Season - May'!L54</f>
        <v>297</v>
      </c>
      <c r="L90" s="434">
        <f>'[1]Rec Season - May'!M54</f>
        <v>74.630567200660721</v>
      </c>
      <c r="M90" s="434">
        <f>'[1]Rec Season - May'!N54</f>
        <v>0</v>
      </c>
      <c r="N90" s="123"/>
      <c r="O90" s="434">
        <f>'[1]Rec Season - June'!K54</f>
        <v>5</v>
      </c>
      <c r="P90" s="434">
        <f>'[1]Rec Season - June'!L54</f>
        <v>691</v>
      </c>
      <c r="Q90" s="434">
        <f>'[1]Rec Season - June'!M54</f>
        <v>117.08296529429961</v>
      </c>
      <c r="R90" s="434">
        <f>'[1]Rec Season - June'!N54</f>
        <v>2</v>
      </c>
    </row>
    <row r="91" spans="1:18">
      <c r="A91" s="123"/>
      <c r="B91" s="196"/>
      <c r="C91" s="123"/>
      <c r="D91" s="128" t="s">
        <v>17</v>
      </c>
      <c r="E91" s="434">
        <f>'[1]Rec Season - April'!K55</f>
        <v>5</v>
      </c>
      <c r="F91" s="434">
        <f>'[1]Rec Season - April'!L55</f>
        <v>8</v>
      </c>
      <c r="G91" s="434">
        <f>'[1]Rec Season - April'!M55</f>
        <v>6.062866266041592</v>
      </c>
      <c r="H91" s="434">
        <f>'[1]Rec Season - April'!N55</f>
        <v>0</v>
      </c>
      <c r="I91" s="123"/>
      <c r="J91" s="129">
        <f>'[1]Rec Season - May'!K55</f>
        <v>5</v>
      </c>
      <c r="K91" s="129">
        <f>'[1]Rec Season - May'!L55</f>
        <v>257</v>
      </c>
      <c r="L91" s="129">
        <f>'[1]Rec Season - May'!M55</f>
        <v>46.943478278511478</v>
      </c>
      <c r="M91" s="129">
        <f>'[1]Rec Season - May'!N55</f>
        <v>1</v>
      </c>
      <c r="N91" s="123"/>
      <c r="O91" s="129">
        <f>'[1]Rec Season - June'!K55</f>
        <v>5</v>
      </c>
      <c r="P91" s="129">
        <f>'[1]Rec Season - June'!L55</f>
        <v>600</v>
      </c>
      <c r="Q91" s="129">
        <f>'[1]Rec Season - June'!M55</f>
        <v>86.484913204216511</v>
      </c>
      <c r="R91" s="129">
        <f>'[1]Rec Season - June'!N55</f>
        <v>2</v>
      </c>
    </row>
    <row r="92" spans="1:18">
      <c r="A92" s="123" t="s">
        <v>23</v>
      </c>
      <c r="B92" s="196">
        <v>308.10000000000002</v>
      </c>
      <c r="C92" s="123"/>
      <c r="D92" s="123" t="s">
        <v>10</v>
      </c>
      <c r="E92" s="434">
        <f>'[1]Rec Season - April'!K56</f>
        <v>0</v>
      </c>
      <c r="F92" s="434">
        <f>'[1]Rec Season - April'!L56</f>
        <v>0</v>
      </c>
      <c r="G92" s="434" t="str">
        <f>'[1]Rec Season - April'!M56</f>
        <v>N/A</v>
      </c>
      <c r="H92" s="434">
        <f>'[1]Rec Season - April'!N56</f>
        <v>0</v>
      </c>
      <c r="I92" s="123"/>
      <c r="J92" s="434">
        <f>'[1]Rec Season - May'!K56</f>
        <v>0</v>
      </c>
      <c r="K92" s="434">
        <f>'[1]Rec Season - May'!L56</f>
        <v>0</v>
      </c>
      <c r="L92" s="434" t="str">
        <f>'[1]Rec Season - May'!M56</f>
        <v>N/A</v>
      </c>
      <c r="M92" s="434">
        <f>'[1]Rec Season - May'!N56</f>
        <v>0</v>
      </c>
      <c r="N92" s="123"/>
      <c r="O92" s="434">
        <f>'[1]Rec Season - June'!K56</f>
        <v>0</v>
      </c>
      <c r="P92" s="434">
        <f>'[1]Rec Season - June'!L56</f>
        <v>0</v>
      </c>
      <c r="Q92" s="434" t="str">
        <f>'[1]Rec Season - June'!M56</f>
        <v>N/A</v>
      </c>
      <c r="R92" s="434">
        <f>'[1]Rec Season - June'!N56</f>
        <v>0</v>
      </c>
    </row>
    <row r="93" spans="1:18">
      <c r="A93" s="123"/>
      <c r="B93" s="196"/>
      <c r="C93" s="123"/>
      <c r="D93" s="128" t="s">
        <v>17</v>
      </c>
      <c r="E93" s="434">
        <f>'[1]Rec Season - April'!K57</f>
        <v>0</v>
      </c>
      <c r="F93" s="434">
        <f>'[1]Rec Season - April'!L57</f>
        <v>0</v>
      </c>
      <c r="G93" s="434" t="str">
        <f>'[1]Rec Season - April'!M57</f>
        <v>N/A</v>
      </c>
      <c r="H93" s="434">
        <f>'[1]Rec Season - April'!N57</f>
        <v>0</v>
      </c>
      <c r="I93" s="123"/>
      <c r="J93" s="129">
        <f>'[1]Rec Season - May'!K57</f>
        <v>0</v>
      </c>
      <c r="K93" s="129">
        <f>'[1]Rec Season - May'!L57</f>
        <v>0</v>
      </c>
      <c r="L93" s="129" t="str">
        <f>'[1]Rec Season - May'!M57</f>
        <v>N/A</v>
      </c>
      <c r="M93" s="129">
        <f>'[1]Rec Season - May'!N57</f>
        <v>0</v>
      </c>
      <c r="N93" s="123"/>
      <c r="O93" s="129">
        <f>'[1]Rec Season - June'!K57</f>
        <v>0</v>
      </c>
      <c r="P93" s="129">
        <f>'[1]Rec Season - June'!L57</f>
        <v>0</v>
      </c>
      <c r="Q93" s="129" t="str">
        <f>'[1]Rec Season - June'!M57</f>
        <v>N/A</v>
      </c>
      <c r="R93" s="129">
        <f>'[1]Rec Season - June'!N57</f>
        <v>0</v>
      </c>
    </row>
    <row r="94" spans="1:18">
      <c r="A94" s="123" t="s">
        <v>23</v>
      </c>
      <c r="B94" s="124">
        <v>314.8</v>
      </c>
      <c r="C94" s="123"/>
      <c r="D94" s="123" t="s">
        <v>10</v>
      </c>
      <c r="E94" s="434">
        <f>'[1]Rec Season - April'!K58</f>
        <v>5</v>
      </c>
      <c r="F94" s="434">
        <f>'[1]Rec Season - April'!L58</f>
        <v>536</v>
      </c>
      <c r="G94" s="434">
        <f>'[1]Rec Season - April'!M58</f>
        <v>71.296574148500085</v>
      </c>
      <c r="H94" s="434">
        <f>'[1]Rec Season - April'!N58</f>
        <v>1</v>
      </c>
      <c r="I94" s="435"/>
      <c r="J94" s="434">
        <f>'[1]Rec Season - May'!K58</f>
        <v>5</v>
      </c>
      <c r="K94" s="434">
        <f>'[1]Rec Season - May'!L58</f>
        <v>1046</v>
      </c>
      <c r="L94" s="434">
        <f>'[1]Rec Season - May'!M58</f>
        <v>170.19779913926499</v>
      </c>
      <c r="M94" s="434">
        <f>'[1]Rec Season - May'!N58</f>
        <v>1</v>
      </c>
      <c r="N94" s="434"/>
      <c r="O94" s="434">
        <f>'[1]Rec Season - June'!K58</f>
        <v>5</v>
      </c>
      <c r="P94" s="434">
        <f>'[1]Rec Season - June'!L58</f>
        <v>530</v>
      </c>
      <c r="Q94" s="434">
        <f>'[1]Rec Season - June'!M58</f>
        <v>163.47729482036013</v>
      </c>
      <c r="R94" s="434">
        <f>'[1]Rec Season - June'!N58</f>
        <v>2</v>
      </c>
    </row>
    <row r="95" spans="1:18">
      <c r="A95" s="123"/>
      <c r="B95" s="124"/>
      <c r="C95" s="123"/>
      <c r="D95" s="128" t="s">
        <v>17</v>
      </c>
      <c r="E95" s="434">
        <f>'[1]Rec Season - April'!K59</f>
        <v>5</v>
      </c>
      <c r="F95" s="434">
        <f>'[1]Rec Season - April'!L59</f>
        <v>491</v>
      </c>
      <c r="G95" s="434">
        <f>'[1]Rec Season - April'!M59</f>
        <v>37.607730191119188</v>
      </c>
      <c r="H95" s="434">
        <f>'[1]Rec Season - April'!N59</f>
        <v>1</v>
      </c>
      <c r="I95" s="435"/>
      <c r="J95" s="129">
        <f>'[1]Rec Season - May'!K59</f>
        <v>5</v>
      </c>
      <c r="K95" s="129">
        <f>'[1]Rec Season - May'!L59</f>
        <v>700</v>
      </c>
      <c r="L95" s="129">
        <f>'[1]Rec Season - May'!M59</f>
        <v>151.06775956075762</v>
      </c>
      <c r="M95" s="129">
        <f>'[1]Rec Season - May'!N59</f>
        <v>2</v>
      </c>
      <c r="N95" s="135"/>
      <c r="O95" s="129">
        <f>'[1]Rec Season - June'!K59</f>
        <v>5</v>
      </c>
      <c r="P95" s="129">
        <f>'[1]Rec Season - June'!L59</f>
        <v>400</v>
      </c>
      <c r="Q95" s="129">
        <f>'[1]Rec Season - June'!M59</f>
        <v>105.66351866428928</v>
      </c>
      <c r="R95" s="129">
        <f>'[1]Rec Season - June'!N59</f>
        <v>1</v>
      </c>
    </row>
    <row r="96" spans="1:18">
      <c r="A96" s="104" t="s">
        <v>24</v>
      </c>
      <c r="B96" s="112">
        <v>351</v>
      </c>
      <c r="C96" s="104"/>
      <c r="D96" s="104" t="s">
        <v>10</v>
      </c>
      <c r="E96" s="428">
        <f>[1]Portsmouth!$L$14</f>
        <v>0</v>
      </c>
      <c r="F96" s="429">
        <f>[1]Portsmouth!$L$15</f>
        <v>0</v>
      </c>
      <c r="G96" s="429" t="str">
        <f>[1]Portsmouth!$L$16</f>
        <v>N/A</v>
      </c>
      <c r="H96" s="437"/>
      <c r="I96" s="436"/>
      <c r="J96" s="429">
        <f>[1]Portsmouth!$M$14</f>
        <v>4</v>
      </c>
      <c r="K96" s="429">
        <f>[1]Portsmouth!$M$15</f>
        <v>1</v>
      </c>
      <c r="L96" s="429" t="str">
        <f>[1]Portsmouth!$M$16</f>
        <v>N/A</v>
      </c>
      <c r="M96" s="429">
        <f>[1]Portsmouth!$M$17</f>
        <v>0</v>
      </c>
      <c r="N96" s="437"/>
      <c r="O96" s="429">
        <f>[1]Portsmouth!$N$14</f>
        <v>4</v>
      </c>
      <c r="P96" s="429">
        <f>[1]Portsmouth!$N$15</f>
        <v>1</v>
      </c>
      <c r="Q96" s="429" t="str">
        <f>[1]Portsmouth!$N$16</f>
        <v>N/A</v>
      </c>
      <c r="R96" s="429">
        <f>[1]Portsmouth!$N$17</f>
        <v>0</v>
      </c>
    </row>
    <row r="97" spans="1:18">
      <c r="A97" s="104" t="s">
        <v>25</v>
      </c>
      <c r="B97" s="112">
        <v>462.8</v>
      </c>
      <c r="C97" s="104"/>
      <c r="D97" s="131" t="s">
        <v>17</v>
      </c>
      <c r="E97" s="132">
        <f>[1]Cincinnati!$L$14</f>
        <v>5</v>
      </c>
      <c r="F97" s="132">
        <f>[1]Cincinnati!$L$15</f>
        <v>266.8</v>
      </c>
      <c r="G97" s="132">
        <f>[1]Cincinnati!$L$16</f>
        <v>7.6778065431520925</v>
      </c>
      <c r="H97" s="261"/>
      <c r="I97" s="208"/>
      <c r="J97" s="132">
        <f>[1]Cincinnati!$M$14</f>
        <v>4</v>
      </c>
      <c r="K97" s="132">
        <f>[1]Cincinnati!$M$15</f>
        <v>343</v>
      </c>
      <c r="L97" s="138" t="str">
        <f>[1]Cincinnati!$M$16</f>
        <v>N/A</v>
      </c>
      <c r="M97" s="132">
        <f>[1]Cincinnati!$M$17</f>
        <v>1</v>
      </c>
      <c r="N97" s="261"/>
      <c r="O97" s="132">
        <f>[1]Cincinnati!$N$14</f>
        <v>6</v>
      </c>
      <c r="P97" s="132">
        <f>[1]Cincinnati!$N$15</f>
        <v>190.4</v>
      </c>
      <c r="Q97" s="138">
        <f>[1]Cincinnati!$N$16</f>
        <v>23.747703387238396</v>
      </c>
      <c r="R97" s="132">
        <f>[1]Cincinnati!$N$17</f>
        <v>0</v>
      </c>
    </row>
    <row r="98" spans="1:18">
      <c r="A98" s="123" t="s">
        <v>26</v>
      </c>
      <c r="B98" s="196">
        <v>462.6</v>
      </c>
      <c r="C98" s="123"/>
      <c r="D98" s="123" t="s">
        <v>10</v>
      </c>
      <c r="E98" s="434">
        <f>'[1]Rec Season - April'!K72</f>
        <v>5</v>
      </c>
      <c r="F98" s="434">
        <f>'[1]Rec Season - April'!L72</f>
        <v>450</v>
      </c>
      <c r="G98" s="434">
        <f>'[1]Rec Season - April'!M72</f>
        <v>26.799503306491431</v>
      </c>
      <c r="H98" s="434">
        <f>'[1]Rec Season - April'!N72</f>
        <v>1</v>
      </c>
      <c r="I98" s="123"/>
      <c r="J98" s="434">
        <f>'[1]Rec Season - May'!K72</f>
        <v>5</v>
      </c>
      <c r="K98" s="434">
        <f>'[1]Rec Season - May'!L72</f>
        <v>116</v>
      </c>
      <c r="L98" s="434">
        <f>'[1]Rec Season - May'!M72</f>
        <v>60.444045303586336</v>
      </c>
      <c r="M98" s="434">
        <f>'[1]Rec Season - May'!N72</f>
        <v>0</v>
      </c>
      <c r="N98" s="198"/>
      <c r="O98" s="434">
        <f>'[1]Rec Season - June'!K72</f>
        <v>5</v>
      </c>
      <c r="P98" s="434">
        <f>'[1]Rec Season - June'!L72</f>
        <v>2200</v>
      </c>
      <c r="Q98" s="434">
        <f>'[1]Rec Season - June'!M72</f>
        <v>138.0727802785396</v>
      </c>
      <c r="R98" s="434">
        <f>'[1]Rec Season - June'!N72</f>
        <v>2</v>
      </c>
    </row>
    <row r="99" spans="1:18">
      <c r="A99" s="123"/>
      <c r="B99" s="196"/>
      <c r="C99" s="123"/>
      <c r="D99" s="128" t="s">
        <v>17</v>
      </c>
      <c r="E99" s="434">
        <f>'[1]Rec Season - April'!K73</f>
        <v>5</v>
      </c>
      <c r="F99" s="434">
        <f>'[1]Rec Season - April'!L73</f>
        <v>500</v>
      </c>
      <c r="G99" s="434">
        <f>'[1]Rec Season - April'!M73</f>
        <v>21.689435423953974</v>
      </c>
      <c r="H99" s="434">
        <f>'[1]Rec Season - April'!N73</f>
        <v>1</v>
      </c>
      <c r="I99" s="123"/>
      <c r="J99" s="129">
        <f>'[1]Rec Season - May'!K73</f>
        <v>5</v>
      </c>
      <c r="K99" s="129">
        <f>'[1]Rec Season - May'!L73</f>
        <v>88</v>
      </c>
      <c r="L99" s="129">
        <f>'[1]Rec Season - May'!M73</f>
        <v>52.411868404683759</v>
      </c>
      <c r="M99" s="129">
        <f>'[1]Rec Season - May'!N73</f>
        <v>0</v>
      </c>
      <c r="N99" s="198"/>
      <c r="O99" s="129">
        <f>'[1]Rec Season - June'!K73</f>
        <v>5</v>
      </c>
      <c r="P99" s="129">
        <f>'[1]Rec Season - June'!L73</f>
        <v>2000</v>
      </c>
      <c r="Q99" s="129">
        <f>'[1]Rec Season - June'!M73</f>
        <v>99.596110617772695</v>
      </c>
      <c r="R99" s="129">
        <f>'[1]Rec Season - June'!N73</f>
        <v>1</v>
      </c>
    </row>
    <row r="100" spans="1:18">
      <c r="A100" s="123" t="s">
        <v>26</v>
      </c>
      <c r="B100" s="196">
        <v>463.9</v>
      </c>
      <c r="C100" s="123"/>
      <c r="D100" s="123" t="s">
        <v>10</v>
      </c>
      <c r="E100" s="434">
        <f>'[1]Rec Season - April'!K74</f>
        <v>0</v>
      </c>
      <c r="F100" s="434">
        <f>'[1]Rec Season - April'!L74</f>
        <v>0</v>
      </c>
      <c r="G100" s="434" t="str">
        <f>'[1]Rec Season - April'!M74</f>
        <v>N/A</v>
      </c>
      <c r="H100" s="434">
        <f>'[1]Rec Season - April'!N74</f>
        <v>0</v>
      </c>
      <c r="I100" s="123"/>
      <c r="J100" s="434">
        <f>'[1]Rec Season - May'!K74</f>
        <v>0</v>
      </c>
      <c r="K100" s="434">
        <f>'[1]Rec Season - May'!L74</f>
        <v>0</v>
      </c>
      <c r="L100" s="434" t="str">
        <f>'[1]Rec Season - May'!M74</f>
        <v>N/A</v>
      </c>
      <c r="M100" s="434">
        <f>'[1]Rec Season - May'!N74</f>
        <v>0</v>
      </c>
      <c r="N100" s="198"/>
      <c r="O100" s="434">
        <f>'[1]Rec Season - June'!K74</f>
        <v>0</v>
      </c>
      <c r="P100" s="434">
        <f>'[1]Rec Season - June'!L74</f>
        <v>0</v>
      </c>
      <c r="Q100" s="434" t="str">
        <f>'[1]Rec Season - June'!M74</f>
        <v>N/A</v>
      </c>
      <c r="R100" s="434">
        <f>'[1]Rec Season - June'!N74</f>
        <v>0</v>
      </c>
    </row>
    <row r="101" spans="1:18">
      <c r="A101" s="123"/>
      <c r="B101" s="196"/>
      <c r="C101" s="123"/>
      <c r="D101" s="128" t="s">
        <v>17</v>
      </c>
      <c r="E101" s="434">
        <f>'[1]Rec Season - April'!K75</f>
        <v>0</v>
      </c>
      <c r="F101" s="434">
        <f>'[1]Rec Season - April'!L75</f>
        <v>0</v>
      </c>
      <c r="G101" s="434" t="str">
        <f>'[1]Rec Season - April'!M75</f>
        <v>N/A</v>
      </c>
      <c r="H101" s="434">
        <f>'[1]Rec Season - April'!N75</f>
        <v>0</v>
      </c>
      <c r="I101" s="123"/>
      <c r="J101" s="129">
        <f>'[1]Rec Season - May'!K75</f>
        <v>0</v>
      </c>
      <c r="K101" s="129">
        <f>'[1]Rec Season - May'!L75</f>
        <v>0</v>
      </c>
      <c r="L101" s="129" t="str">
        <f>'[1]Rec Season - May'!M75</f>
        <v>N/A</v>
      </c>
      <c r="M101" s="129">
        <f>'[1]Rec Season - May'!N75</f>
        <v>0</v>
      </c>
      <c r="N101" s="198"/>
      <c r="O101" s="129">
        <f>'[1]Rec Season - June'!K75</f>
        <v>0</v>
      </c>
      <c r="P101" s="129">
        <f>'[1]Rec Season - June'!L75</f>
        <v>0</v>
      </c>
      <c r="Q101" s="129" t="str">
        <f>'[1]Rec Season - June'!M75</f>
        <v>N/A</v>
      </c>
      <c r="R101" s="129">
        <f>'[1]Rec Season - June'!N75</f>
        <v>0</v>
      </c>
    </row>
    <row r="102" spans="1:18">
      <c r="A102" s="123" t="s">
        <v>26</v>
      </c>
      <c r="B102" s="196">
        <v>469.9</v>
      </c>
      <c r="C102" s="123"/>
      <c r="D102" s="123" t="s">
        <v>10</v>
      </c>
      <c r="E102" s="434">
        <f>'[1]Rec Season - April'!K76</f>
        <v>0</v>
      </c>
      <c r="F102" s="434">
        <f>'[1]Rec Season - April'!L76</f>
        <v>0</v>
      </c>
      <c r="G102" s="434" t="str">
        <f>'[1]Rec Season - April'!M76</f>
        <v>N/A</v>
      </c>
      <c r="H102" s="434">
        <f>'[1]Rec Season - April'!N76</f>
        <v>0</v>
      </c>
      <c r="I102" s="435"/>
      <c r="J102" s="434">
        <f>'[1]Rec Season - May'!K76</f>
        <v>0</v>
      </c>
      <c r="K102" s="434">
        <f>'[1]Rec Season - May'!L76</f>
        <v>0</v>
      </c>
      <c r="L102" s="434" t="str">
        <f>'[1]Rec Season - May'!M76</f>
        <v>N/A</v>
      </c>
      <c r="M102" s="434">
        <f>'[1]Rec Season - May'!N76</f>
        <v>0</v>
      </c>
      <c r="N102" s="434"/>
      <c r="O102" s="434">
        <f>'[1]Rec Season - June'!K76</f>
        <v>0</v>
      </c>
      <c r="P102" s="434">
        <f>'[1]Rec Season - June'!L76</f>
        <v>0</v>
      </c>
      <c r="Q102" s="434" t="str">
        <f>'[1]Rec Season - June'!M76</f>
        <v>N/A</v>
      </c>
      <c r="R102" s="434">
        <f>'[1]Rec Season - June'!N76</f>
        <v>0</v>
      </c>
    </row>
    <row r="103" spans="1:18">
      <c r="A103" s="123"/>
      <c r="B103" s="124"/>
      <c r="C103" s="123"/>
      <c r="D103" s="128" t="s">
        <v>17</v>
      </c>
      <c r="E103" s="434">
        <f>'[1]Rec Season - April'!K77</f>
        <v>0</v>
      </c>
      <c r="F103" s="434">
        <f>'[1]Rec Season - April'!L77</f>
        <v>0</v>
      </c>
      <c r="G103" s="434" t="str">
        <f>'[1]Rec Season - April'!M77</f>
        <v>N/A</v>
      </c>
      <c r="H103" s="434">
        <f>'[1]Rec Season - April'!N77</f>
        <v>0</v>
      </c>
      <c r="I103" s="435"/>
      <c r="J103" s="129">
        <f>'[1]Rec Season - May'!K77</f>
        <v>0</v>
      </c>
      <c r="K103" s="129">
        <f>'[1]Rec Season - May'!L77</f>
        <v>0</v>
      </c>
      <c r="L103" s="129" t="str">
        <f>'[1]Rec Season - May'!M77</f>
        <v>N/A</v>
      </c>
      <c r="M103" s="129">
        <f>'[1]Rec Season - May'!N77</f>
        <v>0</v>
      </c>
      <c r="N103" s="135"/>
      <c r="O103" s="129">
        <f>'[1]Rec Season - June'!K77</f>
        <v>0</v>
      </c>
      <c r="P103" s="129">
        <f>'[1]Rec Season - June'!L77</f>
        <v>0</v>
      </c>
      <c r="Q103" s="129" t="str">
        <f>'[1]Rec Season - June'!M77</f>
        <v>N/A</v>
      </c>
      <c r="R103" s="129">
        <f>'[1]Rec Season - June'!N77</f>
        <v>0</v>
      </c>
    </row>
    <row r="104" spans="1:18">
      <c r="A104" s="123" t="s">
        <v>26</v>
      </c>
      <c r="B104" s="196">
        <v>470</v>
      </c>
      <c r="C104" s="123"/>
      <c r="D104" s="123" t="s">
        <v>10</v>
      </c>
      <c r="E104" s="434">
        <f>'[1]Rec Season - April'!K78</f>
        <v>5</v>
      </c>
      <c r="F104" s="434">
        <f>'[1]Rec Season - April'!L78</f>
        <v>550</v>
      </c>
      <c r="G104" s="434">
        <f>'[1]Rec Season - April'!M78</f>
        <v>29.052532648696978</v>
      </c>
      <c r="H104" s="434">
        <f>'[1]Rec Season - April'!N78</f>
        <v>1</v>
      </c>
      <c r="I104" s="123"/>
      <c r="J104" s="434">
        <f>'[1]Rec Season - May'!K78</f>
        <v>5</v>
      </c>
      <c r="K104" s="434">
        <f>'[1]Rec Season - May'!L78</f>
        <v>168</v>
      </c>
      <c r="L104" s="434">
        <f>'[1]Rec Season - May'!M78</f>
        <v>74.561188648328937</v>
      </c>
      <c r="M104" s="434">
        <f>'[1]Rec Season - May'!N78</f>
        <v>0</v>
      </c>
      <c r="N104" s="198"/>
      <c r="O104" s="434">
        <f>'[1]Rec Season - June'!K78</f>
        <v>5</v>
      </c>
      <c r="P104" s="434">
        <f>'[1]Rec Season - June'!L78</f>
        <v>360</v>
      </c>
      <c r="Q104" s="434">
        <f>'[1]Rec Season - June'!M78</f>
        <v>112.75395690994145</v>
      </c>
      <c r="R104" s="434">
        <f>'[1]Rec Season - June'!N78</f>
        <v>0</v>
      </c>
    </row>
    <row r="105" spans="1:18">
      <c r="A105" s="123"/>
      <c r="B105" s="196"/>
      <c r="C105" s="123"/>
      <c r="D105" s="128" t="s">
        <v>17</v>
      </c>
      <c r="E105" s="434">
        <f>'[1]Rec Season - April'!K79</f>
        <v>5</v>
      </c>
      <c r="F105" s="434">
        <f>'[1]Rec Season - April'!L79</f>
        <v>490</v>
      </c>
      <c r="G105" s="434">
        <f>'[1]Rec Season - April'!M79</f>
        <v>20.375994528529876</v>
      </c>
      <c r="H105" s="434">
        <f>'[1]Rec Season - April'!N79</f>
        <v>1</v>
      </c>
      <c r="I105" s="123"/>
      <c r="J105" s="129">
        <f>'[1]Rec Season - May'!K79</f>
        <v>5</v>
      </c>
      <c r="K105" s="129">
        <f>'[1]Rec Season - May'!L79</f>
        <v>214</v>
      </c>
      <c r="L105" s="129">
        <f>'[1]Rec Season - May'!M79</f>
        <v>62.451168162880833</v>
      </c>
      <c r="M105" s="129">
        <f>'[1]Rec Season - May'!N79</f>
        <v>0</v>
      </c>
      <c r="N105" s="198"/>
      <c r="O105" s="129">
        <f>'[1]Rec Season - June'!K79</f>
        <v>5</v>
      </c>
      <c r="P105" s="129">
        <f>'[1]Rec Season - June'!L79</f>
        <v>260</v>
      </c>
      <c r="Q105" s="129">
        <f>'[1]Rec Season - June'!M79</f>
        <v>63.408401775366919</v>
      </c>
      <c r="R105" s="129">
        <f>'[1]Rec Season - June'!N79</f>
        <v>1</v>
      </c>
    </row>
    <row r="106" spans="1:18">
      <c r="A106" s="123" t="s">
        <v>26</v>
      </c>
      <c r="B106" s="196">
        <v>477.5</v>
      </c>
      <c r="C106" s="123"/>
      <c r="D106" s="123" t="s">
        <v>10</v>
      </c>
      <c r="E106" s="434">
        <f>'[1]Rec Season - April'!K80</f>
        <v>5</v>
      </c>
      <c r="F106" s="434">
        <f>'[1]Rec Season - April'!L80</f>
        <v>982</v>
      </c>
      <c r="G106" s="434">
        <f>'[1]Rec Season - April'!M80</f>
        <v>23.740755839450589</v>
      </c>
      <c r="H106" s="434">
        <f>'[1]Rec Season - April'!N80</f>
        <v>1</v>
      </c>
      <c r="I106" s="435"/>
      <c r="J106" s="434">
        <f>'[1]Rec Season - May'!K80</f>
        <v>5</v>
      </c>
      <c r="K106" s="434">
        <f>'[1]Rec Season - May'!L80</f>
        <v>260</v>
      </c>
      <c r="L106" s="434">
        <f>'[1]Rec Season - May'!M80</f>
        <v>68.764621782147444</v>
      </c>
      <c r="M106" s="434">
        <f>'[1]Rec Season - May'!N80</f>
        <v>0</v>
      </c>
      <c r="N106" s="434"/>
      <c r="O106" s="434">
        <f>'[1]Rec Season - June'!K80</f>
        <v>5</v>
      </c>
      <c r="P106" s="434">
        <f>'[1]Rec Season - June'!L80</f>
        <v>4700</v>
      </c>
      <c r="Q106" s="434">
        <f>'[1]Rec Season - June'!M80</f>
        <v>110.53837095605583</v>
      </c>
      <c r="R106" s="434">
        <f>'[1]Rec Season - June'!N80</f>
        <v>1</v>
      </c>
    </row>
    <row r="107" spans="1:18">
      <c r="A107" s="123"/>
      <c r="B107" s="124"/>
      <c r="C107" s="123"/>
      <c r="D107" s="128" t="s">
        <v>17</v>
      </c>
      <c r="E107" s="434">
        <f>'[1]Rec Season - April'!K81</f>
        <v>5</v>
      </c>
      <c r="F107" s="434">
        <f>'[1]Rec Season - April'!L81</f>
        <v>3000</v>
      </c>
      <c r="G107" s="434">
        <f>'[1]Rec Season - April'!M81</f>
        <v>32.189538239993027</v>
      </c>
      <c r="H107" s="434">
        <f>'[1]Rec Season - April'!N81</f>
        <v>1</v>
      </c>
      <c r="I107" s="435"/>
      <c r="J107" s="129">
        <f>'[1]Rec Season - May'!K81</f>
        <v>5</v>
      </c>
      <c r="K107" s="129">
        <f>'[1]Rec Season - May'!L81</f>
        <v>170</v>
      </c>
      <c r="L107" s="129">
        <f>'[1]Rec Season - May'!M81</f>
        <v>46.347339350461745</v>
      </c>
      <c r="M107" s="129">
        <f>'[1]Rec Season - May'!N81</f>
        <v>0</v>
      </c>
      <c r="N107" s="135"/>
      <c r="O107" s="129">
        <f>'[1]Rec Season - June'!K81</f>
        <v>5</v>
      </c>
      <c r="P107" s="129">
        <f>'[1]Rec Season - June'!L81</f>
        <v>3900</v>
      </c>
      <c r="Q107" s="129">
        <f>'[1]Rec Season - June'!M81</f>
        <v>70.943958190046359</v>
      </c>
      <c r="R107" s="129">
        <f>'[1]Rec Season - June'!N81</f>
        <v>1</v>
      </c>
    </row>
    <row r="108" spans="1:18" s="439" customFormat="1">
      <c r="A108" s="136" t="s">
        <v>27</v>
      </c>
      <c r="B108" s="137">
        <v>594</v>
      </c>
      <c r="C108" s="136"/>
      <c r="D108" s="131" t="s">
        <v>17</v>
      </c>
      <c r="E108" s="138">
        <f>[1]Louisville!$L$14</f>
        <v>30</v>
      </c>
      <c r="F108" s="138">
        <f>[1]Louisville!$L$15</f>
        <v>500</v>
      </c>
      <c r="G108" s="132">
        <f>[1]Louisville!$L$16</f>
        <v>36.504082169602448</v>
      </c>
      <c r="H108" s="262"/>
      <c r="I108" s="438"/>
      <c r="J108" s="138">
        <f>[1]Louisville!$M$14</f>
        <v>31</v>
      </c>
      <c r="K108" s="138">
        <f>[1]Louisville!$M$15</f>
        <v>2247</v>
      </c>
      <c r="L108" s="138">
        <f>[1]Louisville!$M$16</f>
        <v>186.24465300732973</v>
      </c>
      <c r="M108" s="138">
        <f>[1]Louisville!$M$17</f>
        <v>10</v>
      </c>
      <c r="N108" s="139"/>
      <c r="O108" s="138">
        <f>[1]Louisville!$N$14</f>
        <v>29</v>
      </c>
      <c r="P108" s="138">
        <f>[1]Louisville!$N$15</f>
        <v>235.9</v>
      </c>
      <c r="Q108" s="138">
        <f>[1]Louisville!$N$16</f>
        <v>20.030508509016467</v>
      </c>
      <c r="R108" s="138">
        <f>[1]Louisville!$N$17</f>
        <v>0</v>
      </c>
    </row>
    <row r="109" spans="1:18" s="439" customFormat="1">
      <c r="A109" s="123" t="s">
        <v>28</v>
      </c>
      <c r="B109" s="196">
        <v>594</v>
      </c>
      <c r="C109" s="123"/>
      <c r="D109" s="123" t="s">
        <v>10</v>
      </c>
      <c r="E109" s="434">
        <f>'[1]Rec Season - April'!K102</f>
        <v>5</v>
      </c>
      <c r="F109" s="434">
        <f>'[1]Rec Season - April'!L102</f>
        <v>120</v>
      </c>
      <c r="G109" s="434">
        <f>'[1]Rec Season - April'!M102</f>
        <v>20.531040794822268</v>
      </c>
      <c r="H109" s="434">
        <f>'[1]Rec Season - April'!N102</f>
        <v>0</v>
      </c>
      <c r="I109" s="123"/>
      <c r="J109" s="434">
        <f>'[1]Rec Season - May'!K102</f>
        <v>5</v>
      </c>
      <c r="K109" s="434">
        <f>'[1]Rec Season - May'!L102</f>
        <v>214</v>
      </c>
      <c r="L109" s="434">
        <f>'[1]Rec Season - May'!M102</f>
        <v>177.35648964625204</v>
      </c>
      <c r="M109" s="434">
        <f>'[1]Rec Season - May'!N102</f>
        <v>0</v>
      </c>
      <c r="N109" s="198"/>
      <c r="O109" s="434">
        <f>'[1]Rec Season - June'!K101</f>
        <v>5</v>
      </c>
      <c r="P109" s="434">
        <f>'[1]Rec Season - June'!L101</f>
        <v>400</v>
      </c>
      <c r="Q109" s="434">
        <f>'[1]Rec Season - June'!M101</f>
        <v>44.400022896938069</v>
      </c>
      <c r="R109" s="434">
        <f>'[1]Rec Season - June'!N101</f>
        <v>0</v>
      </c>
    </row>
    <row r="110" spans="1:18" s="439" customFormat="1">
      <c r="A110" s="123"/>
      <c r="B110" s="196"/>
      <c r="C110" s="123"/>
      <c r="D110" s="128" t="s">
        <v>17</v>
      </c>
      <c r="E110" s="434">
        <f>'[1]Rec Season - April'!K103</f>
        <v>5</v>
      </c>
      <c r="F110" s="434">
        <f>'[1]Rec Season - April'!L103</f>
        <v>100</v>
      </c>
      <c r="G110" s="434">
        <f>'[1]Rec Season - April'!M103</f>
        <v>15.229231509727027</v>
      </c>
      <c r="H110" s="434">
        <f>'[1]Rec Season - April'!N103</f>
        <v>0</v>
      </c>
      <c r="I110" s="123"/>
      <c r="J110" s="129">
        <f>'[1]Rec Season - May'!K103</f>
        <v>5</v>
      </c>
      <c r="K110" s="129">
        <f>'[1]Rec Season - May'!L103</f>
        <v>270</v>
      </c>
      <c r="L110" s="129">
        <f>'[1]Rec Season - May'!M103</f>
        <v>156.84181926633821</v>
      </c>
      <c r="M110" s="129">
        <f>'[1]Rec Season - May'!N103</f>
        <v>1</v>
      </c>
      <c r="N110" s="198"/>
      <c r="O110" s="129">
        <f>'[1]Rec Season - June'!K102</f>
        <v>5</v>
      </c>
      <c r="P110" s="129">
        <f>'[1]Rec Season - June'!L102</f>
        <v>340</v>
      </c>
      <c r="Q110" s="129">
        <f>'[1]Rec Season - June'!M102</f>
        <v>47.70306177368775</v>
      </c>
      <c r="R110" s="129">
        <f>'[1]Rec Season - June'!N102</f>
        <v>1</v>
      </c>
    </row>
    <row r="111" spans="1:18" s="439" customFormat="1">
      <c r="A111" s="123" t="s">
        <v>28</v>
      </c>
      <c r="B111" s="196">
        <v>680.7</v>
      </c>
      <c r="C111" s="123"/>
      <c r="D111" s="123" t="s">
        <v>10</v>
      </c>
      <c r="E111" s="434">
        <f>'[1]Rec Season - April'!K104</f>
        <v>0</v>
      </c>
      <c r="F111" s="434">
        <f>'[1]Rec Season - April'!L104</f>
        <v>0</v>
      </c>
      <c r="G111" s="434" t="str">
        <f>'[1]Rec Season - April'!M104</f>
        <v>N/A</v>
      </c>
      <c r="H111" s="434">
        <f>'[1]Rec Season - April'!N104</f>
        <v>0</v>
      </c>
      <c r="I111" s="123"/>
      <c r="J111" s="434">
        <f>'[1]Rec Season - May'!K104</f>
        <v>0</v>
      </c>
      <c r="K111" s="434">
        <f>'[1]Rec Season - May'!L104</f>
        <v>0</v>
      </c>
      <c r="L111" s="434" t="str">
        <f>'[1]Rec Season - May'!M104</f>
        <v>N/A</v>
      </c>
      <c r="M111" s="434">
        <f>'[1]Rec Season - May'!N104</f>
        <v>0</v>
      </c>
      <c r="N111" s="198"/>
      <c r="O111" s="434">
        <f>'[1]Rec Season - June'!K103</f>
        <v>0</v>
      </c>
      <c r="P111" s="434">
        <f>'[1]Rec Season - June'!L103</f>
        <v>0</v>
      </c>
      <c r="Q111" s="434" t="str">
        <f>'[1]Rec Season - June'!M103</f>
        <v>N/A</v>
      </c>
      <c r="R111" s="434">
        <f>'[1]Rec Season - June'!N103</f>
        <v>0</v>
      </c>
    </row>
    <row r="112" spans="1:18" s="439" customFormat="1">
      <c r="A112" s="123"/>
      <c r="B112" s="196"/>
      <c r="C112" s="123"/>
      <c r="D112" s="128" t="s">
        <v>17</v>
      </c>
      <c r="E112" s="434">
        <f>'[1]Rec Season - April'!K105</f>
        <v>0</v>
      </c>
      <c r="F112" s="434">
        <f>'[1]Rec Season - April'!L105</f>
        <v>0</v>
      </c>
      <c r="G112" s="434" t="str">
        <f>'[1]Rec Season - April'!M105</f>
        <v>N/A</v>
      </c>
      <c r="H112" s="434">
        <f>'[1]Rec Season - April'!N105</f>
        <v>0</v>
      </c>
      <c r="I112" s="123"/>
      <c r="J112" s="129">
        <f>'[1]Rec Season - May'!K105</f>
        <v>0</v>
      </c>
      <c r="K112" s="129">
        <f>'[1]Rec Season - May'!L105</f>
        <v>0</v>
      </c>
      <c r="L112" s="129" t="str">
        <f>'[1]Rec Season - May'!M105</f>
        <v>N/A</v>
      </c>
      <c r="M112" s="129">
        <f>'[1]Rec Season - May'!N105</f>
        <v>0</v>
      </c>
      <c r="N112" s="198"/>
      <c r="O112" s="129">
        <f>'[1]Rec Season - June'!K104</f>
        <v>0</v>
      </c>
      <c r="P112" s="129">
        <f>'[1]Rec Season - June'!L104</f>
        <v>0</v>
      </c>
      <c r="Q112" s="129" t="str">
        <f>'[1]Rec Season - June'!M104</f>
        <v>N/A</v>
      </c>
      <c r="R112" s="129">
        <f>'[1]Rec Season - June'!N104</f>
        <v>0</v>
      </c>
    </row>
    <row r="113" spans="1:41">
      <c r="A113" s="123" t="s">
        <v>28</v>
      </c>
      <c r="B113" s="124">
        <v>619.29999999999995</v>
      </c>
      <c r="C113" s="123"/>
      <c r="D113" s="123" t="s">
        <v>10</v>
      </c>
      <c r="E113" s="434">
        <f>'[1]Rec Season - April'!K106</f>
        <v>5</v>
      </c>
      <c r="F113" s="434">
        <f>'[1]Rec Season - April'!L106</f>
        <v>104</v>
      </c>
      <c r="G113" s="434">
        <f>'[1]Rec Season - April'!M106</f>
        <v>19.993595900063436</v>
      </c>
      <c r="H113" s="434">
        <f>'[1]Rec Season - April'!N106</f>
        <v>0</v>
      </c>
      <c r="I113" s="435"/>
      <c r="J113" s="434">
        <f>'[1]Rec Season - May'!K106</f>
        <v>5</v>
      </c>
      <c r="K113" s="434">
        <f>'[1]Rec Season - May'!L106</f>
        <v>390</v>
      </c>
      <c r="L113" s="434">
        <f>'[1]Rec Season - May'!M106</f>
        <v>187.8738480688551</v>
      </c>
      <c r="M113" s="434">
        <f>'[1]Rec Season - May'!N106</f>
        <v>0</v>
      </c>
      <c r="N113" s="434"/>
      <c r="O113" s="434">
        <f>'[1]Rec Season - June'!K105</f>
        <v>5</v>
      </c>
      <c r="P113" s="434">
        <f>'[1]Rec Season - June'!L105</f>
        <v>1900</v>
      </c>
      <c r="Q113" s="434">
        <f>'[1]Rec Season - June'!M105</f>
        <v>121.30465450204213</v>
      </c>
      <c r="R113" s="434">
        <f>'[1]Rec Season - June'!N105</f>
        <v>1</v>
      </c>
    </row>
    <row r="114" spans="1:41">
      <c r="A114" s="123"/>
      <c r="B114" s="124"/>
      <c r="C114" s="123"/>
      <c r="D114" s="128" t="s">
        <v>17</v>
      </c>
      <c r="E114" s="434">
        <f>'[1]Rec Season - April'!K107</f>
        <v>5</v>
      </c>
      <c r="F114" s="434">
        <f>'[1]Rec Season - April'!L107</f>
        <v>246</v>
      </c>
      <c r="G114" s="434">
        <f>'[1]Rec Season - April'!M107</f>
        <v>27.722327135233975</v>
      </c>
      <c r="H114" s="434">
        <f>'[1]Rec Season - April'!N107</f>
        <v>1</v>
      </c>
      <c r="I114" s="435"/>
      <c r="J114" s="129">
        <f>'[1]Rec Season - May'!K107</f>
        <v>5</v>
      </c>
      <c r="K114" s="129">
        <f>'[1]Rec Season - May'!L107</f>
        <v>214</v>
      </c>
      <c r="L114" s="129">
        <f>'[1]Rec Season - May'!M107</f>
        <v>142.34317940923808</v>
      </c>
      <c r="M114" s="129">
        <f>'[1]Rec Season - May'!N107</f>
        <v>0</v>
      </c>
      <c r="N114" s="135"/>
      <c r="O114" s="129">
        <f>'[1]Rec Season - June'!K106</f>
        <v>5</v>
      </c>
      <c r="P114" s="129">
        <f>'[1]Rec Season - June'!L106</f>
        <v>2000</v>
      </c>
      <c r="Q114" s="129">
        <f>'[1]Rec Season - June'!M106</f>
        <v>57.845835377827392</v>
      </c>
      <c r="R114" s="129">
        <f>'[1]Rec Season - June'!N106</f>
        <v>1</v>
      </c>
    </row>
    <row r="115" spans="1:41">
      <c r="A115" s="104" t="s">
        <v>29</v>
      </c>
      <c r="B115" s="112">
        <v>791.5</v>
      </c>
      <c r="C115" s="104"/>
      <c r="D115" s="104" t="s">
        <v>10</v>
      </c>
      <c r="E115" s="428">
        <f>[1]Evansville!$L$14</f>
        <v>29</v>
      </c>
      <c r="F115" s="429">
        <f>[1]Evansville!$L$15</f>
        <v>2452</v>
      </c>
      <c r="G115" s="429">
        <f>[1]Evansville!$L$16</f>
        <v>98.566707058845296</v>
      </c>
      <c r="H115" s="437"/>
      <c r="I115" s="436"/>
      <c r="J115" s="429">
        <f>[1]Evansville!$M$14</f>
        <v>31</v>
      </c>
      <c r="K115" s="429">
        <f>[1]Evansville!$M$15</f>
        <v>816</v>
      </c>
      <c r="L115" s="429">
        <f>[1]Evansville!$M$16</f>
        <v>175.05374627969795</v>
      </c>
      <c r="M115" s="429">
        <f>[1]Evansville!$M$17</f>
        <v>3</v>
      </c>
      <c r="N115" s="437"/>
      <c r="O115" s="429">
        <f>[1]Evansville!$N$14</f>
        <v>30</v>
      </c>
      <c r="P115" s="429">
        <f>[1]Evansville!$N$15</f>
        <v>613</v>
      </c>
      <c r="Q115" s="429">
        <f>[1]Evansville!$N$16</f>
        <v>29.347901412025493</v>
      </c>
      <c r="R115" s="429">
        <f>[1]Evansville!$N$17</f>
        <v>1</v>
      </c>
    </row>
    <row r="116" spans="1:41">
      <c r="A116" s="123" t="s">
        <v>30</v>
      </c>
      <c r="B116" s="196">
        <v>791.5</v>
      </c>
      <c r="C116" s="123"/>
      <c r="D116" s="123" t="s">
        <v>10</v>
      </c>
      <c r="E116" s="434">
        <f>'[1]Rec Season - April'!K120</f>
        <v>5</v>
      </c>
      <c r="F116" s="434">
        <f>'[1]Rec Season - April'!L120</f>
        <v>1100</v>
      </c>
      <c r="G116" s="434">
        <f>'[1]Rec Season - April'!M120</f>
        <v>47.948500722294163</v>
      </c>
      <c r="H116" s="434">
        <f>'[1]Rec Season - April'!N120</f>
        <v>1</v>
      </c>
      <c r="I116" s="123"/>
      <c r="J116" s="434">
        <f>'[1]Rec Season - May'!K120</f>
        <v>5</v>
      </c>
      <c r="K116" s="434">
        <f>'[1]Rec Season - May'!L120</f>
        <v>210</v>
      </c>
      <c r="L116" s="434">
        <f>'[1]Rec Season - May'!M120</f>
        <v>109.37935193103567</v>
      </c>
      <c r="M116" s="434">
        <f>'[1]Rec Season - May'!N120</f>
        <v>0</v>
      </c>
      <c r="N116" s="198"/>
      <c r="O116" s="434">
        <f>'[1]Rec Season - June'!K119</f>
        <v>5</v>
      </c>
      <c r="P116" s="434">
        <f>'[1]Rec Season - June'!L119</f>
        <v>230</v>
      </c>
      <c r="Q116" s="434">
        <f>'[1]Rec Season - June'!M119</f>
        <v>54.49185496256213</v>
      </c>
      <c r="R116" s="434">
        <f>'[1]Rec Season - June'!N119</f>
        <v>0</v>
      </c>
    </row>
    <row r="117" spans="1:41">
      <c r="A117" s="123"/>
      <c r="B117" s="196"/>
      <c r="C117" s="123"/>
      <c r="D117" s="128" t="s">
        <v>17</v>
      </c>
      <c r="E117" s="434">
        <f>'[1]Rec Season - April'!K121</f>
        <v>5</v>
      </c>
      <c r="F117" s="434">
        <f>'[1]Rec Season - April'!L121</f>
        <v>132</v>
      </c>
      <c r="G117" s="434">
        <f>'[1]Rec Season - April'!M121</f>
        <v>36.150182054895559</v>
      </c>
      <c r="H117" s="434">
        <f>'[1]Rec Season - April'!N121</f>
        <v>0</v>
      </c>
      <c r="I117" s="123"/>
      <c r="J117" s="129">
        <f>'[1]Rec Season - May'!K121</f>
        <v>5</v>
      </c>
      <c r="K117" s="129">
        <f>'[1]Rec Season - May'!L121</f>
        <v>240</v>
      </c>
      <c r="L117" s="129">
        <f>'[1]Rec Season - May'!M121</f>
        <v>118.98980087584472</v>
      </c>
      <c r="M117" s="129">
        <f>'[1]Rec Season - May'!N121</f>
        <v>0</v>
      </c>
      <c r="N117" s="198"/>
      <c r="O117" s="129">
        <f>'[1]Rec Season - June'!K120</f>
        <v>5</v>
      </c>
      <c r="P117" s="129">
        <f>'[1]Rec Season - June'!L120</f>
        <v>300</v>
      </c>
      <c r="Q117" s="129">
        <f>'[1]Rec Season - June'!M120</f>
        <v>93.980383401314597</v>
      </c>
      <c r="R117" s="129">
        <f>'[1]Rec Season - June'!N120</f>
        <v>1</v>
      </c>
    </row>
    <row r="118" spans="1:41">
      <c r="A118" s="123" t="s">
        <v>30</v>
      </c>
      <c r="B118" s="196">
        <v>793.7</v>
      </c>
      <c r="C118" s="123"/>
      <c r="D118" s="123" t="s">
        <v>10</v>
      </c>
      <c r="E118" s="434">
        <f>'[1]Rec Season - April'!K122</f>
        <v>5</v>
      </c>
      <c r="F118" s="434">
        <f>'[1]Rec Season - April'!L122</f>
        <v>3000</v>
      </c>
      <c r="G118" s="434">
        <f>'[1]Rec Season - April'!M122</f>
        <v>140.3365702456812</v>
      </c>
      <c r="H118" s="434">
        <f>'[1]Rec Season - April'!N122</f>
        <v>2</v>
      </c>
      <c r="I118" s="123"/>
      <c r="J118" s="434">
        <f>'[1]Rec Season - May'!K122</f>
        <v>5</v>
      </c>
      <c r="K118" s="434">
        <f>'[1]Rec Season - May'!L122</f>
        <v>440</v>
      </c>
      <c r="L118" s="434">
        <f>'[1]Rec Season - May'!M122</f>
        <v>209.78213902353647</v>
      </c>
      <c r="M118" s="434">
        <f>'[1]Rec Season - May'!N122</f>
        <v>1</v>
      </c>
      <c r="N118" s="198"/>
      <c r="O118" s="434">
        <f>'[1]Rec Season - June'!K121</f>
        <v>5</v>
      </c>
      <c r="P118" s="434">
        <f>'[1]Rec Season - June'!L121</f>
        <v>2300</v>
      </c>
      <c r="Q118" s="434">
        <f>'[1]Rec Season - June'!M121</f>
        <v>182.56222390069789</v>
      </c>
      <c r="R118" s="434">
        <f>'[1]Rec Season - June'!N121</f>
        <v>1</v>
      </c>
    </row>
    <row r="119" spans="1:41">
      <c r="A119" s="123"/>
      <c r="B119" s="196"/>
      <c r="C119" s="123"/>
      <c r="D119" s="128" t="s">
        <v>17</v>
      </c>
      <c r="E119" s="434">
        <f>'[1]Rec Season - April'!K123</f>
        <v>5</v>
      </c>
      <c r="F119" s="434">
        <f>'[1]Rec Season - April'!L123</f>
        <v>3600</v>
      </c>
      <c r="G119" s="434">
        <f>'[1]Rec Season - April'!M123</f>
        <v>110.65294937780735</v>
      </c>
      <c r="H119" s="434">
        <f>'[1]Rec Season - April'!N123</f>
        <v>1</v>
      </c>
      <c r="I119" s="123"/>
      <c r="J119" s="129">
        <f>'[1]Rec Season - May'!K123</f>
        <v>5</v>
      </c>
      <c r="K119" s="129">
        <f>'[1]Rec Season - May'!L123</f>
        <v>1100</v>
      </c>
      <c r="L119" s="129">
        <f>'[1]Rec Season - May'!M123</f>
        <v>255.42309502951676</v>
      </c>
      <c r="M119" s="129">
        <f>'[1]Rec Season - May'!N123</f>
        <v>1</v>
      </c>
      <c r="N119" s="198"/>
      <c r="O119" s="129">
        <f>'[1]Rec Season - June'!K122</f>
        <v>5</v>
      </c>
      <c r="P119" s="129">
        <f>'[1]Rec Season - June'!L122</f>
        <v>2300</v>
      </c>
      <c r="Q119" s="129">
        <f>'[1]Rec Season - June'!M122</f>
        <v>236.1788722996277</v>
      </c>
      <c r="R119" s="129">
        <f>'[1]Rec Season - June'!N122</f>
        <v>2</v>
      </c>
    </row>
    <row r="120" spans="1:41">
      <c r="A120" s="123" t="s">
        <v>30</v>
      </c>
      <c r="B120" s="124">
        <v>797.3</v>
      </c>
      <c r="C120" s="123"/>
      <c r="D120" s="123" t="s">
        <v>10</v>
      </c>
      <c r="E120" s="434">
        <f>'[1]Rec Season - April'!K124</f>
        <v>0</v>
      </c>
      <c r="F120" s="434">
        <f>'[1]Rec Season - April'!L124</f>
        <v>0</v>
      </c>
      <c r="G120" s="434" t="str">
        <f>'[1]Rec Season - April'!M124</f>
        <v>N/A</v>
      </c>
      <c r="H120" s="434">
        <f>'[1]Rec Season - April'!N124</f>
        <v>0</v>
      </c>
      <c r="I120" s="435"/>
      <c r="J120" s="434">
        <f>'[1]Rec Season - May'!K124</f>
        <v>0</v>
      </c>
      <c r="K120" s="434">
        <f>'[1]Rec Season - May'!L124</f>
        <v>0</v>
      </c>
      <c r="L120" s="434" t="str">
        <f>'[1]Rec Season - May'!M124</f>
        <v>N/A</v>
      </c>
      <c r="M120" s="434">
        <f>'[1]Rec Season - May'!N124</f>
        <v>0</v>
      </c>
      <c r="N120" s="434"/>
      <c r="O120" s="434">
        <f>'[1]Rec Season - June'!K123</f>
        <v>0</v>
      </c>
      <c r="P120" s="434">
        <f>'[1]Rec Season - June'!L123</f>
        <v>0</v>
      </c>
      <c r="Q120" s="434">
        <f>'[1]Rec Season - June'!M123</f>
        <v>0</v>
      </c>
      <c r="R120" s="434">
        <f>'[1]Rec Season - June'!N123</f>
        <v>0</v>
      </c>
    </row>
    <row r="121" spans="1:41">
      <c r="A121" s="123"/>
      <c r="B121" s="124"/>
      <c r="C121" s="123"/>
      <c r="D121" s="128" t="s">
        <v>17</v>
      </c>
      <c r="E121" s="434">
        <f>'[1]Rec Season - April'!K125</f>
        <v>0</v>
      </c>
      <c r="F121" s="434">
        <f>'[1]Rec Season - April'!L125</f>
        <v>0</v>
      </c>
      <c r="G121" s="434" t="str">
        <f>'[1]Rec Season - April'!M125</f>
        <v>N/A</v>
      </c>
      <c r="H121" s="434">
        <f>'[1]Rec Season - April'!N125</f>
        <v>0</v>
      </c>
      <c r="I121" s="435"/>
      <c r="J121" s="129">
        <f>'[1]Rec Season - May'!K125</f>
        <v>0</v>
      </c>
      <c r="K121" s="129">
        <f>'[1]Rec Season - May'!L125</f>
        <v>0</v>
      </c>
      <c r="L121" s="129" t="str">
        <f>'[1]Rec Season - May'!M125</f>
        <v>N/A</v>
      </c>
      <c r="M121" s="129">
        <f>'[1]Rec Season - May'!N125</f>
        <v>0</v>
      </c>
      <c r="N121" s="135"/>
      <c r="O121" s="129">
        <f>'[1]Rec Season - June'!K124</f>
        <v>0</v>
      </c>
      <c r="P121" s="129">
        <f>'[1]Rec Season - June'!L124</f>
        <v>0</v>
      </c>
      <c r="Q121" s="129">
        <f>'[1]Rec Season - June'!M124</f>
        <v>0</v>
      </c>
      <c r="R121" s="129">
        <f>'[1]Rec Season - June'!N124</f>
        <v>0</v>
      </c>
    </row>
    <row r="122" spans="1:41" s="446" customFormat="1" ht="15.75">
      <c r="A122" s="140" t="s">
        <v>31</v>
      </c>
      <c r="B122" s="141">
        <v>935.5</v>
      </c>
      <c r="C122" s="140"/>
      <c r="D122" s="142" t="s">
        <v>17</v>
      </c>
      <c r="E122" s="143">
        <f>[1]Paducah!$L$14</f>
        <v>7</v>
      </c>
      <c r="F122" s="143">
        <f>[1]Paducah!$L$15</f>
        <v>51.2</v>
      </c>
      <c r="G122" s="204">
        <f>[1]Paducah!$L$16</f>
        <v>15.816421523060367</v>
      </c>
      <c r="H122" s="263"/>
      <c r="I122" s="440"/>
      <c r="J122" s="143">
        <f>[1]Paducah!$M$14</f>
        <v>6</v>
      </c>
      <c r="K122" s="143">
        <f>[1]Paducah!$M$15</f>
        <v>232</v>
      </c>
      <c r="L122" s="143">
        <f>[1]Paducah!$M$16</f>
        <v>131.94543157221364</v>
      </c>
      <c r="M122" s="143">
        <f>[1]Paducah!$M$17</f>
        <v>0</v>
      </c>
      <c r="N122" s="264"/>
      <c r="O122" s="143">
        <f>[1]Paducah!$N$14</f>
        <v>8</v>
      </c>
      <c r="P122" s="143">
        <f>[1]Paducah!$N$15</f>
        <v>160.69999999999999</v>
      </c>
      <c r="Q122" s="143">
        <f>[1]Paducah!$N$16</f>
        <v>13.640463577499693</v>
      </c>
      <c r="R122" s="143">
        <f>[1]Paducah!$N$17</f>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54"/>
      <c r="C123" s="309"/>
      <c r="D123" s="131"/>
      <c r="E123" s="272"/>
      <c r="F123" s="272"/>
      <c r="G123" s="455"/>
      <c r="H123" s="456"/>
      <c r="I123" s="457"/>
      <c r="J123" s="272"/>
      <c r="K123" s="272"/>
      <c r="L123" s="272"/>
      <c r="M123" s="272"/>
      <c r="N123" s="458"/>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54"/>
      <c r="C124" s="309"/>
      <c r="D124" s="131"/>
      <c r="E124" s="272"/>
      <c r="F124" s="272"/>
      <c r="G124" s="455"/>
      <c r="H124" s="456"/>
      <c r="I124" s="457"/>
      <c r="J124" s="272"/>
      <c r="K124" s="272"/>
      <c r="L124" s="272"/>
      <c r="M124" s="272"/>
      <c r="N124" s="458"/>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9"/>
      <c r="C125" s="146"/>
      <c r="D125" s="460"/>
      <c r="E125" s="461" t="s">
        <v>47</v>
      </c>
      <c r="F125" s="462"/>
      <c r="G125" s="462"/>
      <c r="H125" s="462" t="s">
        <v>33</v>
      </c>
      <c r="I125" s="293"/>
      <c r="J125" s="461" t="s">
        <v>48</v>
      </c>
      <c r="K125" s="462"/>
      <c r="L125" s="462"/>
      <c r="M125" s="462" t="s">
        <v>33</v>
      </c>
      <c r="N125" s="462"/>
      <c r="O125" s="461" t="s">
        <v>49</v>
      </c>
      <c r="P125" s="462"/>
      <c r="Q125" s="462"/>
      <c r="R125" s="462"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9"/>
      <c r="C126" s="146"/>
      <c r="D126" s="460"/>
      <c r="E126" s="462"/>
      <c r="F126" s="462"/>
      <c r="G126" s="462"/>
      <c r="H126" s="462"/>
      <c r="I126" s="293"/>
      <c r="J126" s="462"/>
      <c r="K126" s="462"/>
      <c r="L126" s="462"/>
      <c r="M126" s="462"/>
      <c r="N126" s="462"/>
      <c r="O126" s="462"/>
      <c r="P126" s="462"/>
      <c r="Q126" s="462"/>
      <c r="R126" s="462"/>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9" t="s">
        <v>4</v>
      </c>
      <c r="C127" s="146"/>
      <c r="D127" s="460" t="s">
        <v>5</v>
      </c>
      <c r="E127" s="462" t="s">
        <v>6</v>
      </c>
      <c r="F127" s="462" t="s">
        <v>7</v>
      </c>
      <c r="G127" s="462" t="s">
        <v>8</v>
      </c>
      <c r="H127" s="462" t="s">
        <v>36</v>
      </c>
      <c r="I127" s="293"/>
      <c r="J127" s="462" t="s">
        <v>6</v>
      </c>
      <c r="K127" s="462" t="s">
        <v>7</v>
      </c>
      <c r="L127" s="462" t="s">
        <v>8</v>
      </c>
      <c r="M127" s="462" t="s">
        <v>36</v>
      </c>
      <c r="N127" s="462"/>
      <c r="O127" s="462" t="s">
        <v>6</v>
      </c>
      <c r="P127" s="462" t="s">
        <v>7</v>
      </c>
      <c r="Q127" s="462" t="s">
        <v>8</v>
      </c>
      <c r="R127" s="462" t="s">
        <v>36</v>
      </c>
    </row>
    <row r="128" spans="1:41">
      <c r="A128" s="146" t="s">
        <v>9</v>
      </c>
      <c r="B128" s="311">
        <v>-8.5</v>
      </c>
      <c r="C128" s="146"/>
      <c r="D128" s="460" t="s">
        <v>10</v>
      </c>
      <c r="E128" s="462">
        <v>20</v>
      </c>
      <c r="F128" s="462">
        <v>68</v>
      </c>
      <c r="G128" s="462">
        <v>11.384826878617583</v>
      </c>
      <c r="H128" s="462">
        <v>0</v>
      </c>
      <c r="I128" s="293"/>
      <c r="J128" s="462">
        <v>22</v>
      </c>
      <c r="K128" s="462">
        <v>285</v>
      </c>
      <c r="L128" s="462">
        <v>35.539577673833698</v>
      </c>
      <c r="M128" s="462">
        <v>0</v>
      </c>
      <c r="N128" s="462"/>
      <c r="O128" s="462">
        <v>20</v>
      </c>
      <c r="P128" s="462">
        <v>220</v>
      </c>
      <c r="Q128" s="462">
        <v>39.336866338707665</v>
      </c>
      <c r="R128" s="462">
        <v>0</v>
      </c>
    </row>
    <row r="129" spans="1:18">
      <c r="A129" s="146" t="s">
        <v>37</v>
      </c>
      <c r="C129" s="146"/>
      <c r="D129" s="460"/>
      <c r="E129" s="462"/>
      <c r="F129" s="462"/>
      <c r="G129" s="462"/>
      <c r="H129" s="462"/>
      <c r="I129" s="293"/>
      <c r="J129" s="462"/>
      <c r="K129" s="462"/>
      <c r="L129" s="462"/>
      <c r="M129" s="462"/>
      <c r="N129" s="462"/>
      <c r="O129" s="462"/>
      <c r="P129" s="462"/>
      <c r="Q129" s="462"/>
      <c r="R129" s="462"/>
    </row>
    <row r="130" spans="1:18">
      <c r="A130" s="146" t="s">
        <v>12</v>
      </c>
      <c r="B130" s="311">
        <v>-4.5</v>
      </c>
      <c r="C130" s="146"/>
      <c r="D130" s="460" t="s">
        <v>10</v>
      </c>
      <c r="E130" s="462">
        <v>0</v>
      </c>
      <c r="F130" s="462">
        <v>0</v>
      </c>
      <c r="G130" s="462" t="s">
        <v>13</v>
      </c>
      <c r="H130" s="462">
        <v>0</v>
      </c>
      <c r="I130" s="293"/>
      <c r="J130" s="462">
        <v>0</v>
      </c>
      <c r="K130" s="462">
        <v>0</v>
      </c>
      <c r="L130" s="462" t="s">
        <v>13</v>
      </c>
      <c r="M130" s="462">
        <v>0</v>
      </c>
      <c r="N130" s="462"/>
      <c r="O130" s="462">
        <v>0</v>
      </c>
      <c r="P130" s="462">
        <v>0</v>
      </c>
      <c r="Q130" s="462" t="s">
        <v>13</v>
      </c>
      <c r="R130" s="462">
        <v>0</v>
      </c>
    </row>
    <row r="131" spans="1:18">
      <c r="A131" s="1" t="s">
        <v>38</v>
      </c>
      <c r="C131" s="146"/>
      <c r="D131" s="460"/>
      <c r="E131" s="462"/>
      <c r="F131" s="462"/>
      <c r="G131" s="462"/>
      <c r="H131" s="462"/>
      <c r="I131" s="293"/>
      <c r="J131" s="462"/>
      <c r="K131" s="462"/>
      <c r="L131" s="462"/>
      <c r="M131" s="462"/>
      <c r="N131" s="462"/>
      <c r="O131" s="462"/>
      <c r="P131" s="462"/>
      <c r="Q131" s="462"/>
      <c r="R131" s="462"/>
    </row>
    <row r="132" spans="1:18">
      <c r="A132" s="146" t="s">
        <v>15</v>
      </c>
      <c r="B132" s="311" t="s">
        <v>16</v>
      </c>
      <c r="C132" s="146"/>
      <c r="D132" s="460" t="s">
        <v>10</v>
      </c>
      <c r="E132" s="462">
        <v>0</v>
      </c>
      <c r="F132" s="462">
        <v>0</v>
      </c>
      <c r="G132" s="462" t="s">
        <v>13</v>
      </c>
      <c r="H132" s="462">
        <v>0</v>
      </c>
      <c r="I132" s="293"/>
      <c r="J132" s="462">
        <v>0</v>
      </c>
      <c r="K132" s="462">
        <v>0</v>
      </c>
      <c r="L132" s="462" t="s">
        <v>13</v>
      </c>
      <c r="M132" s="462">
        <v>0</v>
      </c>
      <c r="N132" s="462"/>
      <c r="O132" s="462">
        <v>0</v>
      </c>
      <c r="P132" s="462">
        <v>0</v>
      </c>
      <c r="Q132" s="462" t="s">
        <v>13</v>
      </c>
      <c r="R132" s="462">
        <v>0</v>
      </c>
    </row>
    <row r="133" spans="1:18">
      <c r="A133" s="146"/>
      <c r="C133" s="146"/>
      <c r="D133" s="460" t="s">
        <v>17</v>
      </c>
      <c r="E133" s="463">
        <v>0</v>
      </c>
      <c r="F133" s="463">
        <v>0</v>
      </c>
      <c r="G133" s="463" t="s">
        <v>13</v>
      </c>
      <c r="H133" s="463">
        <v>0</v>
      </c>
      <c r="I133" s="293"/>
      <c r="J133" s="463">
        <v>0</v>
      </c>
      <c r="K133" s="463">
        <v>0</v>
      </c>
      <c r="L133" s="463" t="s">
        <v>13</v>
      </c>
      <c r="M133" s="463">
        <v>0</v>
      </c>
      <c r="N133" s="462"/>
      <c r="O133" s="463">
        <v>0</v>
      </c>
      <c r="P133" s="463">
        <v>0</v>
      </c>
      <c r="Q133" s="463" t="s">
        <v>13</v>
      </c>
      <c r="R133" s="463">
        <v>0</v>
      </c>
    </row>
    <row r="134" spans="1:18">
      <c r="A134" s="146" t="s">
        <v>15</v>
      </c>
      <c r="B134" s="311" t="s">
        <v>18</v>
      </c>
      <c r="C134" s="146"/>
      <c r="D134" s="460" t="s">
        <v>10</v>
      </c>
      <c r="E134" s="462">
        <v>5</v>
      </c>
      <c r="F134" s="462">
        <v>2100</v>
      </c>
      <c r="G134" s="462">
        <v>365.16946289945906</v>
      </c>
      <c r="H134" s="462">
        <v>2</v>
      </c>
      <c r="I134" s="293"/>
      <c r="J134" s="462">
        <v>5</v>
      </c>
      <c r="K134" s="462">
        <v>4700</v>
      </c>
      <c r="L134" s="462">
        <v>777.56694813067179</v>
      </c>
      <c r="M134" s="462">
        <v>3</v>
      </c>
      <c r="N134" s="462"/>
      <c r="O134" s="462">
        <v>5</v>
      </c>
      <c r="P134" s="462">
        <v>800</v>
      </c>
      <c r="Q134" s="462">
        <v>259.19321593097965</v>
      </c>
      <c r="R134" s="462">
        <v>1</v>
      </c>
    </row>
    <row r="135" spans="1:18">
      <c r="A135" s="146"/>
      <c r="C135" s="146"/>
      <c r="D135" s="460" t="s">
        <v>17</v>
      </c>
      <c r="E135" s="463">
        <v>5</v>
      </c>
      <c r="F135" s="463">
        <v>520</v>
      </c>
      <c r="G135" s="463">
        <v>98.485095349072154</v>
      </c>
      <c r="H135" s="463">
        <v>2</v>
      </c>
      <c r="I135" s="293"/>
      <c r="J135" s="463">
        <v>5</v>
      </c>
      <c r="K135" s="463">
        <v>1300</v>
      </c>
      <c r="L135" s="463">
        <v>188.66767134963368</v>
      </c>
      <c r="M135" s="463">
        <v>2</v>
      </c>
      <c r="N135" s="462"/>
      <c r="O135" s="463">
        <v>5</v>
      </c>
      <c r="P135" s="463">
        <v>272</v>
      </c>
      <c r="Q135" s="463">
        <v>67.281367804660405</v>
      </c>
      <c r="R135" s="463">
        <v>1</v>
      </c>
    </row>
    <row r="136" spans="1:18">
      <c r="A136" s="146" t="s">
        <v>15</v>
      </c>
      <c r="B136" s="311" t="s">
        <v>19</v>
      </c>
      <c r="C136" s="146"/>
      <c r="D136" s="460" t="s">
        <v>10</v>
      </c>
      <c r="E136" s="462">
        <v>0</v>
      </c>
      <c r="F136" s="462">
        <v>0</v>
      </c>
      <c r="G136" s="462" t="s">
        <v>13</v>
      </c>
      <c r="H136" s="462">
        <v>0</v>
      </c>
      <c r="I136" s="293"/>
      <c r="J136" s="462">
        <v>0</v>
      </c>
      <c r="K136" s="462">
        <v>0</v>
      </c>
      <c r="L136" s="462" t="s">
        <v>13</v>
      </c>
      <c r="M136" s="462">
        <v>0</v>
      </c>
      <c r="N136" s="462"/>
      <c r="O136" s="462">
        <v>0</v>
      </c>
      <c r="P136" s="462">
        <v>0</v>
      </c>
      <c r="Q136" s="462" t="s">
        <v>13</v>
      </c>
      <c r="R136" s="462">
        <v>0</v>
      </c>
    </row>
    <row r="137" spans="1:18">
      <c r="A137" s="146"/>
      <c r="C137" s="146"/>
      <c r="D137" s="460" t="s">
        <v>17</v>
      </c>
      <c r="E137" s="463">
        <v>0</v>
      </c>
      <c r="F137" s="463">
        <v>0</v>
      </c>
      <c r="G137" s="463" t="s">
        <v>13</v>
      </c>
      <c r="H137" s="463">
        <v>0</v>
      </c>
      <c r="I137" s="293"/>
      <c r="J137" s="463">
        <v>0</v>
      </c>
      <c r="K137" s="463">
        <v>0</v>
      </c>
      <c r="L137" s="463" t="s">
        <v>13</v>
      </c>
      <c r="M137" s="463">
        <v>0</v>
      </c>
      <c r="N137" s="462"/>
      <c r="O137" s="463">
        <v>0</v>
      </c>
      <c r="P137" s="463">
        <v>0</v>
      </c>
      <c r="Q137" s="463" t="s">
        <v>13</v>
      </c>
      <c r="R137" s="463">
        <v>0</v>
      </c>
    </row>
    <row r="138" spans="1:18">
      <c r="A138" s="146" t="s">
        <v>15</v>
      </c>
      <c r="B138" s="311">
        <v>4.3</v>
      </c>
      <c r="C138" s="146"/>
      <c r="D138" s="460" t="s">
        <v>10</v>
      </c>
      <c r="E138" s="462">
        <v>5</v>
      </c>
      <c r="F138" s="462">
        <v>2300</v>
      </c>
      <c r="G138" s="462">
        <v>544.30092489756566</v>
      </c>
      <c r="H138" s="462">
        <v>3</v>
      </c>
      <c r="I138" s="293"/>
      <c r="J138" s="462">
        <v>5</v>
      </c>
      <c r="K138" s="462">
        <v>4300</v>
      </c>
      <c r="L138" s="462">
        <v>272.33317185417758</v>
      </c>
      <c r="M138" s="462">
        <v>2</v>
      </c>
      <c r="N138" s="462"/>
      <c r="O138" s="462">
        <v>5</v>
      </c>
      <c r="P138" s="462">
        <v>991</v>
      </c>
      <c r="Q138" s="462">
        <v>205.65417115210005</v>
      </c>
      <c r="R138" s="462">
        <v>1</v>
      </c>
    </row>
    <row r="139" spans="1:18">
      <c r="A139" s="146"/>
      <c r="C139" s="146"/>
      <c r="D139" s="460" t="s">
        <v>17</v>
      </c>
      <c r="E139" s="463">
        <v>5</v>
      </c>
      <c r="F139" s="463">
        <v>520</v>
      </c>
      <c r="G139" s="463">
        <v>115.43906644332829</v>
      </c>
      <c r="H139" s="463">
        <v>2</v>
      </c>
      <c r="I139" s="293"/>
      <c r="J139" s="463">
        <v>5</v>
      </c>
      <c r="K139" s="463">
        <v>2000</v>
      </c>
      <c r="L139" s="463">
        <v>255.6988216308709</v>
      </c>
      <c r="M139" s="463">
        <v>3</v>
      </c>
      <c r="N139" s="462"/>
      <c r="O139" s="463">
        <v>5</v>
      </c>
      <c r="P139" s="463">
        <v>317</v>
      </c>
      <c r="Q139" s="463">
        <v>66.99597946323118</v>
      </c>
      <c r="R139" s="463">
        <v>1</v>
      </c>
    </row>
    <row r="140" spans="1:18">
      <c r="A140" s="146" t="s">
        <v>20</v>
      </c>
      <c r="B140" s="311">
        <v>86.8</v>
      </c>
      <c r="C140" s="146"/>
      <c r="D140" s="460" t="s">
        <v>17</v>
      </c>
      <c r="E140" s="463">
        <v>31</v>
      </c>
      <c r="F140" s="463">
        <v>109</v>
      </c>
      <c r="G140" s="463">
        <v>5.4646420479132907</v>
      </c>
      <c r="H140" s="463">
        <v>0</v>
      </c>
      <c r="I140" s="290"/>
      <c r="J140" s="463">
        <v>31</v>
      </c>
      <c r="K140" s="463">
        <v>218</v>
      </c>
      <c r="L140" s="463">
        <v>23.21769516976207</v>
      </c>
      <c r="M140" s="463">
        <v>0</v>
      </c>
      <c r="N140" s="463"/>
      <c r="O140" s="463">
        <v>30</v>
      </c>
      <c r="P140" s="463">
        <v>96</v>
      </c>
      <c r="Q140" s="463">
        <v>13.68402606623118</v>
      </c>
      <c r="R140" s="463">
        <v>0</v>
      </c>
    </row>
    <row r="141" spans="1:18">
      <c r="A141" s="146" t="s">
        <v>21</v>
      </c>
      <c r="B141" s="311">
        <v>84.2</v>
      </c>
      <c r="C141" s="146"/>
      <c r="D141" s="460" t="s">
        <v>10</v>
      </c>
      <c r="E141" s="462">
        <v>0</v>
      </c>
      <c r="F141" s="462">
        <v>0</v>
      </c>
      <c r="G141" s="462" t="s">
        <v>13</v>
      </c>
      <c r="H141" s="462">
        <v>0</v>
      </c>
      <c r="I141" s="293"/>
      <c r="J141" s="462">
        <v>0</v>
      </c>
      <c r="K141" s="462">
        <v>0</v>
      </c>
      <c r="L141" s="462" t="s">
        <v>13</v>
      </c>
      <c r="M141" s="462">
        <v>0</v>
      </c>
      <c r="N141" s="462"/>
      <c r="O141" s="462">
        <v>0</v>
      </c>
      <c r="P141" s="462">
        <v>0</v>
      </c>
      <c r="Q141" s="462" t="s">
        <v>13</v>
      </c>
      <c r="R141" s="462">
        <v>0</v>
      </c>
    </row>
    <row r="142" spans="1:18">
      <c r="A142" s="146"/>
      <c r="C142" s="146"/>
      <c r="D142" s="460" t="s">
        <v>17</v>
      </c>
      <c r="E142" s="463">
        <v>0</v>
      </c>
      <c r="F142" s="463">
        <v>0</v>
      </c>
      <c r="G142" s="463" t="s">
        <v>13</v>
      </c>
      <c r="H142" s="463">
        <v>0</v>
      </c>
      <c r="I142" s="293"/>
      <c r="J142" s="463">
        <v>0</v>
      </c>
      <c r="K142" s="463">
        <v>0</v>
      </c>
      <c r="L142" s="463" t="s">
        <v>13</v>
      </c>
      <c r="M142" s="463">
        <v>0</v>
      </c>
      <c r="N142" s="462"/>
      <c r="O142" s="463">
        <v>0</v>
      </c>
      <c r="P142" s="463">
        <v>0</v>
      </c>
      <c r="Q142" s="463" t="s">
        <v>13</v>
      </c>
      <c r="R142" s="463">
        <v>0</v>
      </c>
    </row>
    <row r="143" spans="1:18">
      <c r="A143" s="146" t="s">
        <v>21</v>
      </c>
      <c r="B143" s="311">
        <v>86.8</v>
      </c>
      <c r="C143" s="146"/>
      <c r="D143" s="460" t="s">
        <v>10</v>
      </c>
      <c r="E143" s="462">
        <v>5</v>
      </c>
      <c r="F143" s="462">
        <v>12</v>
      </c>
      <c r="G143" s="462">
        <v>4.9829237584620696</v>
      </c>
      <c r="H143" s="462">
        <v>0</v>
      </c>
      <c r="I143" s="293"/>
      <c r="J143" s="462">
        <v>5</v>
      </c>
      <c r="K143" s="462">
        <v>84</v>
      </c>
      <c r="L143" s="462">
        <v>19.157555812747955</v>
      </c>
      <c r="M143" s="462">
        <v>0</v>
      </c>
      <c r="N143" s="462"/>
      <c r="O143" s="462">
        <v>5</v>
      </c>
      <c r="P143" s="462">
        <v>20</v>
      </c>
      <c r="Q143" s="462">
        <v>6.6289080346799736</v>
      </c>
      <c r="R143" s="462">
        <v>0</v>
      </c>
    </row>
    <row r="144" spans="1:18">
      <c r="A144" s="146"/>
      <c r="C144" s="146"/>
      <c r="D144" s="460" t="s">
        <v>17</v>
      </c>
      <c r="E144" s="463">
        <v>5</v>
      </c>
      <c r="F144" s="463">
        <v>12</v>
      </c>
      <c r="G144" s="463">
        <v>6.8750877103499155</v>
      </c>
      <c r="H144" s="463">
        <v>0</v>
      </c>
      <c r="I144" s="293"/>
      <c r="J144" s="463">
        <v>5</v>
      </c>
      <c r="K144" s="463">
        <v>48</v>
      </c>
      <c r="L144" s="463">
        <v>15.198650476696159</v>
      </c>
      <c r="M144" s="463">
        <v>0</v>
      </c>
      <c r="N144" s="462"/>
      <c r="O144" s="463">
        <v>5</v>
      </c>
      <c r="P144" s="463">
        <v>16</v>
      </c>
      <c r="Q144" s="463">
        <v>8.7468965915462249</v>
      </c>
      <c r="R144" s="463">
        <v>0</v>
      </c>
    </row>
    <row r="145" spans="1:18">
      <c r="A145" s="146" t="s">
        <v>21</v>
      </c>
      <c r="B145" s="311">
        <v>91.4</v>
      </c>
      <c r="C145" s="146"/>
      <c r="D145" s="460" t="s">
        <v>10</v>
      </c>
      <c r="E145" s="462">
        <v>0</v>
      </c>
      <c r="F145" s="462">
        <v>0</v>
      </c>
      <c r="G145" s="462" t="s">
        <v>13</v>
      </c>
      <c r="H145" s="462">
        <v>0</v>
      </c>
      <c r="I145" s="293"/>
      <c r="J145" s="462">
        <v>0</v>
      </c>
      <c r="K145" s="462">
        <v>0</v>
      </c>
      <c r="L145" s="462" t="s">
        <v>13</v>
      </c>
      <c r="M145" s="462">
        <v>0</v>
      </c>
      <c r="N145" s="462"/>
      <c r="O145" s="462">
        <v>0</v>
      </c>
      <c r="P145" s="462">
        <v>0</v>
      </c>
      <c r="Q145" s="462" t="s">
        <v>13</v>
      </c>
      <c r="R145" s="462">
        <v>0</v>
      </c>
    </row>
    <row r="146" spans="1:18">
      <c r="A146" s="146"/>
      <c r="C146" s="146"/>
      <c r="D146" s="460" t="s">
        <v>17</v>
      </c>
      <c r="E146" s="463">
        <v>0</v>
      </c>
      <c r="F146" s="463">
        <v>0</v>
      </c>
      <c r="G146" s="463" t="s">
        <v>13</v>
      </c>
      <c r="H146" s="463">
        <v>0</v>
      </c>
      <c r="I146" s="293"/>
      <c r="J146" s="463">
        <v>0</v>
      </c>
      <c r="K146" s="463">
        <v>0</v>
      </c>
      <c r="L146" s="463" t="s">
        <v>13</v>
      </c>
      <c r="M146" s="463">
        <v>0</v>
      </c>
      <c r="N146" s="462"/>
      <c r="O146" s="463">
        <v>0</v>
      </c>
      <c r="P146" s="463">
        <v>0</v>
      </c>
      <c r="Q146" s="463" t="s">
        <v>13</v>
      </c>
      <c r="R146" s="463">
        <v>0</v>
      </c>
    </row>
    <row r="147" spans="1:18">
      <c r="A147" s="146" t="s">
        <v>21</v>
      </c>
      <c r="B147" s="311">
        <v>92.8</v>
      </c>
      <c r="C147" s="146"/>
      <c r="D147" s="460" t="s">
        <v>10</v>
      </c>
      <c r="E147" s="462">
        <v>5</v>
      </c>
      <c r="F147" s="462">
        <v>100</v>
      </c>
      <c r="G147" s="462">
        <v>47.167945574778713</v>
      </c>
      <c r="H147" s="462">
        <v>0</v>
      </c>
      <c r="I147" s="293"/>
      <c r="J147" s="462">
        <v>5</v>
      </c>
      <c r="K147" s="462">
        <v>350</v>
      </c>
      <c r="L147" s="462">
        <v>79.163800639415186</v>
      </c>
      <c r="M147" s="462">
        <v>0</v>
      </c>
      <c r="N147" s="462"/>
      <c r="O147" s="462">
        <v>5</v>
      </c>
      <c r="P147" s="462">
        <v>49</v>
      </c>
      <c r="Q147" s="462">
        <v>35.910945957950709</v>
      </c>
      <c r="R147" s="462">
        <v>0</v>
      </c>
    </row>
    <row r="148" spans="1:18">
      <c r="A148" s="146"/>
      <c r="C148" s="146"/>
      <c r="D148" s="460" t="s">
        <v>17</v>
      </c>
      <c r="E148" s="463">
        <v>5</v>
      </c>
      <c r="F148" s="463">
        <v>66</v>
      </c>
      <c r="G148" s="463">
        <v>28.329671019287264</v>
      </c>
      <c r="H148" s="463">
        <v>0</v>
      </c>
      <c r="I148" s="293"/>
      <c r="J148" s="463">
        <v>5</v>
      </c>
      <c r="K148" s="463">
        <v>229</v>
      </c>
      <c r="L148" s="463">
        <v>50.631823283982648</v>
      </c>
      <c r="M148" s="463">
        <v>0</v>
      </c>
      <c r="N148" s="462"/>
      <c r="O148" s="463">
        <v>5</v>
      </c>
      <c r="P148" s="463">
        <v>28</v>
      </c>
      <c r="Q148" s="463">
        <v>13.885006858850144</v>
      </c>
      <c r="R148" s="463">
        <v>0</v>
      </c>
    </row>
    <row r="149" spans="1:18">
      <c r="A149" s="146" t="s">
        <v>22</v>
      </c>
      <c r="B149" s="311">
        <v>306.89999999999998</v>
      </c>
      <c r="C149" s="146"/>
      <c r="D149" s="460" t="s">
        <v>10</v>
      </c>
      <c r="E149" s="462">
        <v>3</v>
      </c>
      <c r="F149" s="462">
        <v>1100</v>
      </c>
      <c r="G149" s="462" t="s">
        <v>13</v>
      </c>
      <c r="H149" s="462">
        <v>2</v>
      </c>
      <c r="I149" s="293"/>
      <c r="J149" s="462">
        <v>5</v>
      </c>
      <c r="K149" s="462">
        <v>4850</v>
      </c>
      <c r="L149" s="462">
        <v>189.20924318443076</v>
      </c>
      <c r="M149" s="462">
        <v>1</v>
      </c>
      <c r="N149" s="462"/>
      <c r="O149" s="462">
        <v>2</v>
      </c>
      <c r="P149" s="462">
        <v>100</v>
      </c>
      <c r="Q149" s="462" t="s">
        <v>13</v>
      </c>
      <c r="R149" s="462">
        <v>0</v>
      </c>
    </row>
    <row r="150" spans="1:18">
      <c r="A150" s="146" t="s">
        <v>23</v>
      </c>
      <c r="B150" s="311">
        <v>305.10000000000002</v>
      </c>
      <c r="C150" s="146"/>
      <c r="D150" s="460" t="s">
        <v>10</v>
      </c>
      <c r="E150" s="462">
        <v>5</v>
      </c>
      <c r="F150" s="462">
        <v>280</v>
      </c>
      <c r="G150" s="462">
        <v>66.570921111684697</v>
      </c>
      <c r="H150" s="462">
        <v>0</v>
      </c>
      <c r="I150" s="293"/>
      <c r="J150" s="462">
        <v>5</v>
      </c>
      <c r="K150" s="462">
        <v>77</v>
      </c>
      <c r="L150" s="462">
        <v>28.969046978730518</v>
      </c>
      <c r="M150" s="462">
        <v>0</v>
      </c>
      <c r="N150" s="462"/>
      <c r="O150" s="462">
        <v>5</v>
      </c>
      <c r="P150" s="462">
        <v>63</v>
      </c>
      <c r="Q150" s="462">
        <v>15.745133708141406</v>
      </c>
      <c r="R150" s="462">
        <v>0</v>
      </c>
    </row>
    <row r="151" spans="1:18">
      <c r="A151" s="146"/>
      <c r="C151" s="146"/>
      <c r="D151" s="460" t="s">
        <v>17</v>
      </c>
      <c r="E151" s="463">
        <v>5</v>
      </c>
      <c r="F151" s="463">
        <v>132</v>
      </c>
      <c r="G151" s="463">
        <v>55.409240989287895</v>
      </c>
      <c r="H151" s="463">
        <v>0</v>
      </c>
      <c r="I151" s="293"/>
      <c r="J151" s="463">
        <v>5</v>
      </c>
      <c r="K151" s="463">
        <v>28</v>
      </c>
      <c r="L151" s="463">
        <v>14.707330298020352</v>
      </c>
      <c r="M151" s="463">
        <v>0</v>
      </c>
      <c r="N151" s="462"/>
      <c r="O151" s="463">
        <v>5</v>
      </c>
      <c r="P151" s="463">
        <v>48</v>
      </c>
      <c r="Q151" s="463">
        <v>10.203396005006327</v>
      </c>
      <c r="R151" s="463">
        <v>0</v>
      </c>
    </row>
    <row r="152" spans="1:18">
      <c r="A152" s="146" t="s">
        <v>23</v>
      </c>
      <c r="B152" s="311">
        <v>308.10000000000002</v>
      </c>
      <c r="C152" s="146"/>
      <c r="D152" s="460" t="s">
        <v>10</v>
      </c>
      <c r="E152" s="462">
        <v>0</v>
      </c>
      <c r="F152" s="462">
        <v>0</v>
      </c>
      <c r="G152" s="462" t="s">
        <v>13</v>
      </c>
      <c r="H152" s="462">
        <v>0</v>
      </c>
      <c r="I152" s="293"/>
      <c r="J152" s="462">
        <v>0</v>
      </c>
      <c r="K152" s="462">
        <v>0</v>
      </c>
      <c r="L152" s="462" t="s">
        <v>13</v>
      </c>
      <c r="M152" s="462">
        <v>0</v>
      </c>
      <c r="N152" s="462"/>
      <c r="O152" s="462">
        <v>0</v>
      </c>
      <c r="P152" s="462">
        <v>0</v>
      </c>
      <c r="Q152" s="462" t="s">
        <v>13</v>
      </c>
      <c r="R152" s="462">
        <v>0</v>
      </c>
    </row>
    <row r="153" spans="1:18">
      <c r="A153" s="146"/>
      <c r="C153" s="146"/>
      <c r="D153" s="460" t="s">
        <v>17</v>
      </c>
      <c r="E153" s="463">
        <v>0</v>
      </c>
      <c r="F153" s="463">
        <v>0</v>
      </c>
      <c r="G153" s="463" t="s">
        <v>13</v>
      </c>
      <c r="H153" s="463">
        <v>0</v>
      </c>
      <c r="I153" s="293"/>
      <c r="J153" s="463">
        <v>0</v>
      </c>
      <c r="K153" s="463">
        <v>0</v>
      </c>
      <c r="L153" s="463" t="s">
        <v>13</v>
      </c>
      <c r="M153" s="463">
        <v>0</v>
      </c>
      <c r="N153" s="462"/>
      <c r="O153" s="463">
        <v>0</v>
      </c>
      <c r="P153" s="463">
        <v>0</v>
      </c>
      <c r="Q153" s="463" t="s">
        <v>13</v>
      </c>
      <c r="R153" s="463">
        <v>0</v>
      </c>
    </row>
    <row r="154" spans="1:18">
      <c r="A154" s="146" t="s">
        <v>23</v>
      </c>
      <c r="B154" s="311">
        <v>314.8</v>
      </c>
      <c r="C154" s="146"/>
      <c r="D154" s="460" t="s">
        <v>10</v>
      </c>
      <c r="E154" s="462">
        <v>5</v>
      </c>
      <c r="F154" s="462">
        <v>1200</v>
      </c>
      <c r="G154" s="462">
        <v>255.51383440461706</v>
      </c>
      <c r="H154" s="462">
        <v>1</v>
      </c>
      <c r="I154" s="293"/>
      <c r="J154" s="462">
        <v>5</v>
      </c>
      <c r="K154" s="462">
        <v>124</v>
      </c>
      <c r="L154" s="462">
        <v>24.594780033219813</v>
      </c>
      <c r="M154" s="462">
        <v>0</v>
      </c>
      <c r="N154" s="462"/>
      <c r="O154" s="462">
        <v>5</v>
      </c>
      <c r="P154" s="462">
        <v>8</v>
      </c>
      <c r="Q154" s="462">
        <v>6.062866266041592</v>
      </c>
      <c r="R154" s="462">
        <v>0</v>
      </c>
    </row>
    <row r="155" spans="1:18">
      <c r="A155" s="146"/>
      <c r="C155" s="146"/>
      <c r="D155" s="460" t="s">
        <v>17</v>
      </c>
      <c r="E155" s="463">
        <v>5</v>
      </c>
      <c r="F155" s="463">
        <v>873</v>
      </c>
      <c r="G155" s="463">
        <v>149.41078031539749</v>
      </c>
      <c r="H155" s="463">
        <v>1</v>
      </c>
      <c r="I155" s="293"/>
      <c r="J155" s="463">
        <v>5</v>
      </c>
      <c r="K155" s="463">
        <v>132</v>
      </c>
      <c r="L155" s="463">
        <v>11.518423158064763</v>
      </c>
      <c r="M155" s="463">
        <v>0</v>
      </c>
      <c r="N155" s="462"/>
      <c r="O155" s="463">
        <v>5</v>
      </c>
      <c r="P155" s="463">
        <v>8</v>
      </c>
      <c r="Q155" s="463">
        <v>5.2780316430915768</v>
      </c>
      <c r="R155" s="463">
        <v>0</v>
      </c>
    </row>
    <row r="156" spans="1:18">
      <c r="A156" s="146" t="s">
        <v>24</v>
      </c>
      <c r="B156" s="311">
        <v>351</v>
      </c>
      <c r="C156" s="146"/>
      <c r="D156" s="460" t="s">
        <v>10</v>
      </c>
      <c r="E156" s="462">
        <v>5</v>
      </c>
      <c r="F156" s="462">
        <v>1</v>
      </c>
      <c r="G156" s="462">
        <v>1</v>
      </c>
      <c r="H156" s="462">
        <v>0</v>
      </c>
      <c r="I156" s="293"/>
      <c r="J156" s="462">
        <v>4</v>
      </c>
      <c r="K156" s="462">
        <v>1</v>
      </c>
      <c r="L156" s="462" t="s">
        <v>13</v>
      </c>
      <c r="M156" s="462">
        <v>0</v>
      </c>
      <c r="N156" s="462"/>
      <c r="O156" s="462">
        <v>0</v>
      </c>
      <c r="P156" s="462">
        <v>0</v>
      </c>
      <c r="Q156" s="462" t="s">
        <v>13</v>
      </c>
      <c r="R156" s="462">
        <v>0</v>
      </c>
    </row>
    <row r="157" spans="1:18">
      <c r="A157" s="146" t="s">
        <v>25</v>
      </c>
      <c r="B157" s="311">
        <v>462.8</v>
      </c>
      <c r="C157" s="146"/>
      <c r="D157" s="460" t="s">
        <v>10</v>
      </c>
      <c r="E157" s="462">
        <v>4</v>
      </c>
      <c r="F157" s="462">
        <v>633</v>
      </c>
      <c r="G157" s="462" t="s">
        <v>13</v>
      </c>
      <c r="H157" s="462">
        <v>1</v>
      </c>
      <c r="I157" s="293"/>
      <c r="J157" s="462">
        <v>4</v>
      </c>
      <c r="K157" s="462">
        <v>2807</v>
      </c>
      <c r="L157" s="462" t="s">
        <v>13</v>
      </c>
      <c r="M157" s="462">
        <v>1</v>
      </c>
      <c r="N157" s="462"/>
      <c r="O157" s="462">
        <v>6</v>
      </c>
      <c r="P157" s="462">
        <v>16.7</v>
      </c>
      <c r="Q157" s="462">
        <v>2.7302014438544586</v>
      </c>
      <c r="R157" s="462">
        <v>0</v>
      </c>
    </row>
    <row r="158" spans="1:18">
      <c r="A158" s="146" t="s">
        <v>26</v>
      </c>
      <c r="B158" s="311">
        <v>462.6</v>
      </c>
      <c r="C158" s="146"/>
      <c r="D158" s="460" t="s">
        <v>10</v>
      </c>
      <c r="E158" s="462">
        <v>5</v>
      </c>
      <c r="F158" s="462">
        <v>490</v>
      </c>
      <c r="G158" s="462">
        <v>60.384184280188087</v>
      </c>
      <c r="H158" s="462">
        <v>1</v>
      </c>
      <c r="I158" s="293"/>
      <c r="J158" s="462">
        <v>5</v>
      </c>
      <c r="K158" s="462">
        <v>590</v>
      </c>
      <c r="L158" s="462">
        <v>137.88632074548786</v>
      </c>
      <c r="M158" s="462">
        <v>1</v>
      </c>
      <c r="N158" s="462"/>
      <c r="O158" s="462">
        <v>5</v>
      </c>
      <c r="P158" s="462">
        <v>20</v>
      </c>
      <c r="Q158" s="462">
        <v>12.516538578127593</v>
      </c>
      <c r="R158" s="462">
        <v>0</v>
      </c>
    </row>
    <row r="159" spans="1:18">
      <c r="A159" s="146"/>
      <c r="C159" s="146"/>
      <c r="D159" s="460" t="s">
        <v>17</v>
      </c>
      <c r="E159" s="463">
        <v>5</v>
      </c>
      <c r="F159" s="463">
        <v>370</v>
      </c>
      <c r="G159" s="463">
        <v>45.146218164052861</v>
      </c>
      <c r="H159" s="463">
        <v>1</v>
      </c>
      <c r="I159" s="293"/>
      <c r="J159" s="463">
        <v>5</v>
      </c>
      <c r="K159" s="463">
        <v>320</v>
      </c>
      <c r="L159" s="463">
        <v>94.827250505855147</v>
      </c>
      <c r="M159" s="463">
        <v>1</v>
      </c>
      <c r="N159" s="462"/>
      <c r="O159" s="463">
        <v>5</v>
      </c>
      <c r="P159" s="463">
        <v>16</v>
      </c>
      <c r="Q159" s="463">
        <v>9.1895868399762808</v>
      </c>
      <c r="R159" s="463">
        <v>0</v>
      </c>
    </row>
    <row r="160" spans="1:18">
      <c r="A160" s="146" t="s">
        <v>26</v>
      </c>
      <c r="B160" s="311">
        <v>463.9</v>
      </c>
      <c r="C160" s="146"/>
      <c r="D160" s="460" t="s">
        <v>10</v>
      </c>
      <c r="E160" s="462">
        <v>0</v>
      </c>
      <c r="F160" s="462">
        <v>0</v>
      </c>
      <c r="G160" s="462" t="s">
        <v>13</v>
      </c>
      <c r="H160" s="462">
        <v>0</v>
      </c>
      <c r="I160" s="293"/>
      <c r="J160" s="462">
        <v>0</v>
      </c>
      <c r="K160" s="462">
        <v>0</v>
      </c>
      <c r="L160" s="462" t="s">
        <v>13</v>
      </c>
      <c r="M160" s="462">
        <v>0</v>
      </c>
      <c r="N160" s="462"/>
      <c r="O160" s="462">
        <v>0</v>
      </c>
      <c r="P160" s="462">
        <v>0</v>
      </c>
      <c r="Q160" s="462" t="s">
        <v>13</v>
      </c>
      <c r="R160" s="462">
        <v>0</v>
      </c>
    </row>
    <row r="161" spans="1:18">
      <c r="A161" s="146"/>
      <c r="C161" s="146"/>
      <c r="D161" s="460" t="s">
        <v>17</v>
      </c>
      <c r="E161" s="463">
        <v>0</v>
      </c>
      <c r="F161" s="463">
        <v>0</v>
      </c>
      <c r="G161" s="463" t="s">
        <v>13</v>
      </c>
      <c r="H161" s="463">
        <v>0</v>
      </c>
      <c r="I161" s="293"/>
      <c r="J161" s="463">
        <v>0</v>
      </c>
      <c r="K161" s="463">
        <v>0</v>
      </c>
      <c r="L161" s="463" t="s">
        <v>13</v>
      </c>
      <c r="M161" s="463">
        <v>0</v>
      </c>
      <c r="N161" s="462"/>
      <c r="O161" s="463">
        <v>0</v>
      </c>
      <c r="P161" s="463">
        <v>0</v>
      </c>
      <c r="Q161" s="463" t="s">
        <v>13</v>
      </c>
      <c r="R161" s="463">
        <v>0</v>
      </c>
    </row>
    <row r="162" spans="1:18">
      <c r="A162" s="146" t="s">
        <v>26</v>
      </c>
      <c r="B162" s="311">
        <v>469.9</v>
      </c>
      <c r="C162" s="146"/>
      <c r="D162" s="460" t="s">
        <v>10</v>
      </c>
      <c r="E162" s="462">
        <v>0</v>
      </c>
      <c r="F162" s="462">
        <v>0</v>
      </c>
      <c r="G162" s="462" t="s">
        <v>13</v>
      </c>
      <c r="H162" s="462">
        <v>0</v>
      </c>
      <c r="I162" s="293"/>
      <c r="J162" s="462">
        <v>0</v>
      </c>
      <c r="K162" s="462">
        <v>0</v>
      </c>
      <c r="L162" s="462" t="s">
        <v>13</v>
      </c>
      <c r="M162" s="462">
        <v>0</v>
      </c>
      <c r="N162" s="462"/>
      <c r="O162" s="462">
        <v>0</v>
      </c>
      <c r="P162" s="462">
        <v>0</v>
      </c>
      <c r="Q162" s="462" t="s">
        <v>13</v>
      </c>
      <c r="R162" s="462">
        <v>0</v>
      </c>
    </row>
    <row r="163" spans="1:18">
      <c r="A163" s="146"/>
      <c r="C163" s="146"/>
      <c r="D163" s="460" t="s">
        <v>17</v>
      </c>
      <c r="E163" s="463">
        <v>0</v>
      </c>
      <c r="F163" s="463">
        <v>0</v>
      </c>
      <c r="G163" s="463" t="s">
        <v>13</v>
      </c>
      <c r="H163" s="463">
        <v>0</v>
      </c>
      <c r="I163" s="293"/>
      <c r="J163" s="463">
        <v>0</v>
      </c>
      <c r="K163" s="463">
        <v>0</v>
      </c>
      <c r="L163" s="463" t="s">
        <v>13</v>
      </c>
      <c r="M163" s="463">
        <v>0</v>
      </c>
      <c r="N163" s="462"/>
      <c r="O163" s="463">
        <v>0</v>
      </c>
      <c r="P163" s="463">
        <v>0</v>
      </c>
      <c r="Q163" s="463" t="s">
        <v>13</v>
      </c>
      <c r="R163" s="463">
        <v>0</v>
      </c>
    </row>
    <row r="164" spans="1:18">
      <c r="A164" s="146" t="s">
        <v>26</v>
      </c>
      <c r="B164" s="311">
        <v>470</v>
      </c>
      <c r="C164" s="146"/>
      <c r="D164" s="460" t="s">
        <v>10</v>
      </c>
      <c r="E164" s="462">
        <v>5</v>
      </c>
      <c r="F164" s="462">
        <v>6700</v>
      </c>
      <c r="G164" s="462">
        <v>74.077279581334778</v>
      </c>
      <c r="H164" s="462">
        <v>1</v>
      </c>
      <c r="I164" s="293"/>
      <c r="J164" s="462">
        <v>5</v>
      </c>
      <c r="K164" s="462">
        <v>2800</v>
      </c>
      <c r="L164" s="462">
        <v>328.72406166515799</v>
      </c>
      <c r="M164" s="462">
        <v>2</v>
      </c>
      <c r="N164" s="462"/>
      <c r="O164" s="462">
        <v>5</v>
      </c>
      <c r="P164" s="462">
        <v>116</v>
      </c>
      <c r="Q164" s="462">
        <v>48</v>
      </c>
      <c r="R164" s="462">
        <v>0</v>
      </c>
    </row>
    <row r="165" spans="1:18">
      <c r="A165" s="146"/>
      <c r="C165" s="146"/>
      <c r="D165" s="460" t="s">
        <v>17</v>
      </c>
      <c r="E165" s="463">
        <v>5</v>
      </c>
      <c r="F165" s="463">
        <v>7100</v>
      </c>
      <c r="G165" s="463">
        <v>62.578687085517089</v>
      </c>
      <c r="H165" s="463">
        <v>1</v>
      </c>
      <c r="I165" s="293"/>
      <c r="J165" s="463">
        <v>5</v>
      </c>
      <c r="K165" s="463">
        <v>2100</v>
      </c>
      <c r="L165" s="463">
        <v>191.24816391106125</v>
      </c>
      <c r="M165" s="463">
        <v>3</v>
      </c>
      <c r="N165" s="462"/>
      <c r="O165" s="463">
        <v>5</v>
      </c>
      <c r="P165" s="463">
        <v>54</v>
      </c>
      <c r="Q165" s="463">
        <v>29.01665400789576</v>
      </c>
      <c r="R165" s="463">
        <v>0</v>
      </c>
    </row>
    <row r="166" spans="1:18">
      <c r="A166" s="146" t="s">
        <v>26</v>
      </c>
      <c r="B166" s="311">
        <v>477.5</v>
      </c>
      <c r="C166" s="146"/>
      <c r="D166" s="460" t="s">
        <v>10</v>
      </c>
      <c r="E166" s="462">
        <v>5</v>
      </c>
      <c r="F166" s="462">
        <v>380</v>
      </c>
      <c r="G166" s="462">
        <v>46.479953510131189</v>
      </c>
      <c r="H166" s="462">
        <v>0</v>
      </c>
      <c r="I166" s="293"/>
      <c r="J166" s="462">
        <v>5</v>
      </c>
      <c r="K166" s="462">
        <v>5300</v>
      </c>
      <c r="L166" s="462">
        <v>252.46868969943861</v>
      </c>
      <c r="M166" s="462">
        <v>2</v>
      </c>
      <c r="N166" s="462"/>
      <c r="O166" s="462">
        <v>5</v>
      </c>
      <c r="P166" s="462">
        <v>745</v>
      </c>
      <c r="Q166" s="462">
        <v>92.454692604300092</v>
      </c>
      <c r="R166" s="462">
        <v>1</v>
      </c>
    </row>
    <row r="167" spans="1:18">
      <c r="A167" s="146"/>
      <c r="C167" s="146"/>
      <c r="D167" s="460" t="s">
        <v>17</v>
      </c>
      <c r="E167" s="463">
        <v>5</v>
      </c>
      <c r="F167" s="463">
        <v>330</v>
      </c>
      <c r="G167" s="463">
        <v>45.667847564899517</v>
      </c>
      <c r="H167" s="463">
        <v>1</v>
      </c>
      <c r="I167" s="293"/>
      <c r="J167" s="463">
        <v>5</v>
      </c>
      <c r="K167" s="463">
        <v>2700</v>
      </c>
      <c r="L167" s="463">
        <v>185.45214787358466</v>
      </c>
      <c r="M167" s="463">
        <v>2</v>
      </c>
      <c r="N167" s="462"/>
      <c r="O167" s="463">
        <v>5</v>
      </c>
      <c r="P167" s="463">
        <v>640</v>
      </c>
      <c r="Q167" s="463">
        <v>81.906900443168766</v>
      </c>
      <c r="R167" s="463">
        <v>1</v>
      </c>
    </row>
    <row r="168" spans="1:18">
      <c r="A168" s="146" t="s">
        <v>27</v>
      </c>
      <c r="B168" s="311">
        <v>594</v>
      </c>
      <c r="C168" s="146"/>
      <c r="D168" s="460" t="s">
        <v>17</v>
      </c>
      <c r="E168" s="463">
        <v>31</v>
      </c>
      <c r="F168" s="463">
        <v>46</v>
      </c>
      <c r="G168" s="463">
        <v>13.167661335480705</v>
      </c>
      <c r="H168" s="463">
        <v>0</v>
      </c>
      <c r="I168" s="293"/>
      <c r="J168" s="463">
        <v>29</v>
      </c>
      <c r="K168" s="463">
        <v>78</v>
      </c>
      <c r="L168" s="463">
        <v>14.883168625885537</v>
      </c>
      <c r="M168" s="463">
        <v>0</v>
      </c>
      <c r="N168" s="462"/>
      <c r="O168" s="463">
        <v>27</v>
      </c>
      <c r="P168" s="463">
        <v>77</v>
      </c>
      <c r="Q168" s="463">
        <v>4.9077721531087199</v>
      </c>
      <c r="R168" s="463">
        <v>0</v>
      </c>
    </row>
    <row r="169" spans="1:18">
      <c r="A169" s="146" t="s">
        <v>28</v>
      </c>
      <c r="B169" s="311">
        <v>594</v>
      </c>
      <c r="C169" s="146"/>
      <c r="D169" s="460" t="s">
        <v>10</v>
      </c>
      <c r="E169" s="462">
        <v>4</v>
      </c>
      <c r="F169" s="462">
        <v>420</v>
      </c>
      <c r="G169" s="462" t="s">
        <v>13</v>
      </c>
      <c r="H169" s="462">
        <v>1</v>
      </c>
      <c r="I169" s="293"/>
      <c r="J169" s="462">
        <v>5</v>
      </c>
      <c r="K169" s="462">
        <v>390</v>
      </c>
      <c r="L169" s="462">
        <v>125.74397100836116</v>
      </c>
      <c r="M169" s="462">
        <v>0</v>
      </c>
      <c r="N169" s="462"/>
      <c r="O169" s="462">
        <v>5</v>
      </c>
      <c r="P169" s="462">
        <v>189</v>
      </c>
      <c r="Q169" s="462">
        <v>43.186964014210155</v>
      </c>
      <c r="R169" s="462">
        <v>0</v>
      </c>
    </row>
    <row r="170" spans="1:18">
      <c r="A170" s="146"/>
      <c r="C170" s="146"/>
      <c r="D170" s="460" t="s">
        <v>17</v>
      </c>
      <c r="E170" s="463">
        <v>4</v>
      </c>
      <c r="F170" s="463">
        <v>300</v>
      </c>
      <c r="G170" s="463" t="s">
        <v>13</v>
      </c>
      <c r="H170" s="463">
        <v>1</v>
      </c>
      <c r="I170" s="293"/>
      <c r="J170" s="463">
        <v>5</v>
      </c>
      <c r="K170" s="463">
        <v>540</v>
      </c>
      <c r="L170" s="463">
        <v>38.349260620567307</v>
      </c>
      <c r="M170" s="463">
        <v>1</v>
      </c>
      <c r="N170" s="462"/>
      <c r="O170" s="463">
        <v>5</v>
      </c>
      <c r="P170" s="463">
        <v>32</v>
      </c>
      <c r="Q170" s="463">
        <v>13.150014636137806</v>
      </c>
      <c r="R170" s="463">
        <v>0</v>
      </c>
    </row>
    <row r="171" spans="1:18">
      <c r="A171" s="146" t="s">
        <v>28</v>
      </c>
      <c r="B171" s="311">
        <v>608.70000000000005</v>
      </c>
      <c r="C171" s="146"/>
      <c r="D171" s="460" t="s">
        <v>10</v>
      </c>
      <c r="E171" s="462">
        <v>0</v>
      </c>
      <c r="F171" s="462">
        <v>0</v>
      </c>
      <c r="G171" s="462" t="s">
        <v>13</v>
      </c>
      <c r="H171" s="462">
        <v>0</v>
      </c>
      <c r="I171" s="293"/>
      <c r="J171" s="462">
        <v>0</v>
      </c>
      <c r="K171" s="462">
        <v>0</v>
      </c>
      <c r="L171" s="462" t="s">
        <v>13</v>
      </c>
      <c r="M171" s="462">
        <v>0</v>
      </c>
      <c r="N171" s="462"/>
      <c r="O171" s="462">
        <v>0</v>
      </c>
      <c r="P171" s="462">
        <v>0</v>
      </c>
      <c r="Q171" s="462" t="s">
        <v>13</v>
      </c>
      <c r="R171" s="462">
        <v>0</v>
      </c>
    </row>
    <row r="172" spans="1:18">
      <c r="A172" s="146"/>
      <c r="C172" s="146"/>
      <c r="D172" s="460" t="s">
        <v>17</v>
      </c>
      <c r="E172" s="463">
        <v>0</v>
      </c>
      <c r="F172" s="463">
        <v>0</v>
      </c>
      <c r="G172" s="463" t="s">
        <v>13</v>
      </c>
      <c r="H172" s="463">
        <v>0</v>
      </c>
      <c r="I172" s="293"/>
      <c r="J172" s="463">
        <v>0</v>
      </c>
      <c r="K172" s="463">
        <v>0</v>
      </c>
      <c r="L172" s="463" t="s">
        <v>13</v>
      </c>
      <c r="M172" s="463">
        <v>0</v>
      </c>
      <c r="N172" s="462"/>
      <c r="O172" s="463">
        <v>0</v>
      </c>
      <c r="P172" s="463">
        <v>0</v>
      </c>
      <c r="Q172" s="463" t="s">
        <v>13</v>
      </c>
      <c r="R172" s="463">
        <v>0</v>
      </c>
    </row>
    <row r="173" spans="1:18">
      <c r="A173" s="146" t="s">
        <v>28</v>
      </c>
      <c r="B173" s="311">
        <v>619.29999999999995</v>
      </c>
      <c r="C173" s="146"/>
      <c r="D173" s="460" t="s">
        <v>10</v>
      </c>
      <c r="E173" s="462">
        <v>4</v>
      </c>
      <c r="F173" s="462">
        <v>864</v>
      </c>
      <c r="G173" s="462" t="s">
        <v>13</v>
      </c>
      <c r="H173" s="462">
        <v>1</v>
      </c>
      <c r="I173" s="293"/>
      <c r="J173" s="462">
        <v>5</v>
      </c>
      <c r="K173" s="462">
        <v>11400</v>
      </c>
      <c r="L173" s="462">
        <v>326.13102884148077</v>
      </c>
      <c r="M173" s="462">
        <v>1</v>
      </c>
      <c r="N173" s="462"/>
      <c r="O173" s="462">
        <v>5</v>
      </c>
      <c r="P173" s="462">
        <v>97</v>
      </c>
      <c r="Q173" s="462">
        <v>54.743855163055656</v>
      </c>
      <c r="R173" s="462">
        <v>0</v>
      </c>
    </row>
    <row r="174" spans="1:18">
      <c r="A174" s="146"/>
      <c r="C174" s="146"/>
      <c r="D174" s="460" t="s">
        <v>17</v>
      </c>
      <c r="E174" s="463">
        <v>4</v>
      </c>
      <c r="F174" s="463">
        <v>370</v>
      </c>
      <c r="G174" s="463" t="s">
        <v>13</v>
      </c>
      <c r="H174" s="463">
        <v>1</v>
      </c>
      <c r="I174" s="293"/>
      <c r="J174" s="463">
        <v>5</v>
      </c>
      <c r="K174" s="463">
        <v>6400</v>
      </c>
      <c r="L174" s="463">
        <v>174.66593352981189</v>
      </c>
      <c r="M174" s="463">
        <v>1</v>
      </c>
      <c r="N174" s="462"/>
      <c r="O174" s="463">
        <v>5</v>
      </c>
      <c r="P174" s="463">
        <v>66</v>
      </c>
      <c r="Q174" s="463">
        <v>25.187614065315945</v>
      </c>
      <c r="R174" s="463">
        <v>0</v>
      </c>
    </row>
    <row r="175" spans="1:18">
      <c r="A175" s="146" t="s">
        <v>29</v>
      </c>
      <c r="B175" s="311">
        <v>791.5</v>
      </c>
      <c r="C175" s="146"/>
      <c r="D175" s="460" t="s">
        <v>17</v>
      </c>
      <c r="E175" s="463">
        <v>31</v>
      </c>
      <c r="F175" s="463">
        <v>1119</v>
      </c>
      <c r="G175" s="463">
        <v>97.552165073156772</v>
      </c>
      <c r="H175" s="463">
        <v>6</v>
      </c>
      <c r="I175" s="293"/>
      <c r="J175" s="463">
        <v>31</v>
      </c>
      <c r="K175" s="463">
        <v>906</v>
      </c>
      <c r="L175" s="463">
        <v>58.215527128415893</v>
      </c>
      <c r="M175" s="463">
        <v>2</v>
      </c>
      <c r="N175" s="462"/>
      <c r="O175" s="463">
        <v>28</v>
      </c>
      <c r="P175" s="463">
        <v>222</v>
      </c>
      <c r="Q175" s="463">
        <v>13.564817533716296</v>
      </c>
      <c r="R175" s="463">
        <v>0</v>
      </c>
    </row>
    <row r="176" spans="1:18">
      <c r="A176" s="146" t="s">
        <v>30</v>
      </c>
      <c r="B176" s="311">
        <v>791.5</v>
      </c>
      <c r="C176" s="146"/>
      <c r="D176" s="460" t="s">
        <v>10</v>
      </c>
      <c r="E176" s="462">
        <v>5</v>
      </c>
      <c r="F176" s="462">
        <v>900</v>
      </c>
      <c r="G176" s="462">
        <v>249.64442999731398</v>
      </c>
      <c r="H176" s="462">
        <v>2</v>
      </c>
      <c r="I176" s="293"/>
      <c r="J176" s="462">
        <v>5</v>
      </c>
      <c r="K176" s="462">
        <v>500</v>
      </c>
      <c r="L176" s="462">
        <v>62.582692890637965</v>
      </c>
      <c r="M176" s="462">
        <v>1</v>
      </c>
      <c r="N176" s="462"/>
      <c r="O176" s="462">
        <v>5</v>
      </c>
      <c r="P176" s="462">
        <v>3000</v>
      </c>
      <c r="Q176" s="462">
        <v>59.85111478955379</v>
      </c>
      <c r="R176" s="462">
        <v>1</v>
      </c>
    </row>
    <row r="177" spans="1:18">
      <c r="A177" s="146"/>
      <c r="C177" s="146"/>
      <c r="D177" s="460" t="s">
        <v>17</v>
      </c>
      <c r="E177" s="463">
        <v>5</v>
      </c>
      <c r="F177" s="463">
        <v>2000</v>
      </c>
      <c r="G177" s="463">
        <v>557.21068963535186</v>
      </c>
      <c r="H177" s="463">
        <v>4</v>
      </c>
      <c r="I177" s="293"/>
      <c r="J177" s="463">
        <v>5</v>
      </c>
      <c r="K177" s="463">
        <v>220</v>
      </c>
      <c r="L177" s="463">
        <v>64.227475715535093</v>
      </c>
      <c r="M177" s="463">
        <v>0</v>
      </c>
      <c r="N177" s="462"/>
      <c r="O177" s="463">
        <v>5</v>
      </c>
      <c r="P177" s="463">
        <v>4900</v>
      </c>
      <c r="Q177" s="463">
        <v>61.802035705400719</v>
      </c>
      <c r="R177" s="463">
        <v>1</v>
      </c>
    </row>
    <row r="178" spans="1:18">
      <c r="A178" s="146" t="s">
        <v>30</v>
      </c>
      <c r="B178" s="311">
        <v>793.7</v>
      </c>
      <c r="C178" s="146"/>
      <c r="D178" s="460" t="s">
        <v>10</v>
      </c>
      <c r="E178" s="462">
        <v>5</v>
      </c>
      <c r="F178" s="462">
        <v>2000</v>
      </c>
      <c r="G178" s="462">
        <v>608.55267219347604</v>
      </c>
      <c r="H178" s="462">
        <v>4</v>
      </c>
      <c r="I178" s="293"/>
      <c r="J178" s="462">
        <v>5</v>
      </c>
      <c r="K178" s="462">
        <v>700</v>
      </c>
      <c r="L178" s="462">
        <v>172.53218993406787</v>
      </c>
      <c r="M178" s="462">
        <v>1</v>
      </c>
      <c r="N178" s="462"/>
      <c r="O178" s="462">
        <v>5</v>
      </c>
      <c r="P178" s="462">
        <v>250</v>
      </c>
      <c r="Q178" s="462">
        <v>77.160091940118917</v>
      </c>
      <c r="R178" s="462">
        <v>0</v>
      </c>
    </row>
    <row r="179" spans="1:18">
      <c r="A179" s="146"/>
      <c r="C179" s="146"/>
      <c r="D179" s="460" t="s">
        <v>17</v>
      </c>
      <c r="E179" s="463">
        <v>5</v>
      </c>
      <c r="F179" s="463">
        <v>1500</v>
      </c>
      <c r="G179" s="463">
        <v>536.26893728292089</v>
      </c>
      <c r="H179" s="463">
        <v>4</v>
      </c>
      <c r="I179" s="293"/>
      <c r="J179" s="463">
        <v>5</v>
      </c>
      <c r="K179" s="463">
        <v>600</v>
      </c>
      <c r="L179" s="463">
        <v>142.29112060548653</v>
      </c>
      <c r="M179" s="463">
        <v>1</v>
      </c>
      <c r="N179" s="462"/>
      <c r="O179" s="463">
        <v>5</v>
      </c>
      <c r="P179" s="463">
        <v>330</v>
      </c>
      <c r="Q179" s="463">
        <v>93.369845085972131</v>
      </c>
      <c r="R179" s="463">
        <v>1</v>
      </c>
    </row>
    <row r="180" spans="1:18">
      <c r="A180" s="146" t="s">
        <v>30</v>
      </c>
      <c r="B180" s="311">
        <v>797.3</v>
      </c>
      <c r="C180" s="146"/>
      <c r="D180" s="460" t="s">
        <v>10</v>
      </c>
      <c r="E180" s="462">
        <v>0</v>
      </c>
      <c r="F180" s="462">
        <v>0</v>
      </c>
      <c r="G180" s="462" t="s">
        <v>13</v>
      </c>
      <c r="H180" s="462">
        <v>0</v>
      </c>
      <c r="I180" s="293"/>
      <c r="J180" s="462">
        <v>0</v>
      </c>
      <c r="K180" s="462">
        <v>0</v>
      </c>
      <c r="L180" s="463" t="s">
        <v>13</v>
      </c>
      <c r="M180" s="462">
        <v>0</v>
      </c>
      <c r="N180" s="462"/>
      <c r="O180" s="462">
        <v>0</v>
      </c>
      <c r="P180" s="462">
        <v>0</v>
      </c>
      <c r="Q180" s="462" t="s">
        <v>13</v>
      </c>
      <c r="R180" s="462">
        <v>0</v>
      </c>
    </row>
    <row r="181" spans="1:18">
      <c r="A181" s="146"/>
      <c r="C181" s="146"/>
      <c r="D181" s="460" t="s">
        <v>17</v>
      </c>
      <c r="E181" s="463">
        <v>0</v>
      </c>
      <c r="F181" s="463">
        <v>0</v>
      </c>
      <c r="G181" s="463" t="s">
        <v>13</v>
      </c>
      <c r="H181" s="463">
        <v>0</v>
      </c>
      <c r="I181" s="293"/>
      <c r="J181" s="463">
        <v>0</v>
      </c>
      <c r="K181" s="463">
        <v>0</v>
      </c>
      <c r="L181" s="463" t="s">
        <v>13</v>
      </c>
      <c r="M181" s="463">
        <v>0</v>
      </c>
      <c r="N181" s="462"/>
      <c r="O181" s="463">
        <v>0</v>
      </c>
      <c r="P181" s="463">
        <v>0</v>
      </c>
      <c r="Q181" s="463" t="s">
        <v>13</v>
      </c>
      <c r="R181" s="463">
        <v>0</v>
      </c>
    </row>
    <row r="182" spans="1:18">
      <c r="A182" s="146" t="s">
        <v>31</v>
      </c>
      <c r="B182" s="311">
        <v>935.5</v>
      </c>
      <c r="C182" s="146"/>
      <c r="D182" s="460" t="s">
        <v>17</v>
      </c>
      <c r="E182" s="463">
        <v>10</v>
      </c>
      <c r="F182" s="463">
        <v>344.8</v>
      </c>
      <c r="G182" s="463">
        <v>25.995865956292675</v>
      </c>
      <c r="H182" s="463">
        <v>1</v>
      </c>
      <c r="I182" s="293"/>
      <c r="J182" s="463">
        <v>0</v>
      </c>
      <c r="K182" s="463">
        <v>0</v>
      </c>
      <c r="L182" s="463" t="s">
        <v>13</v>
      </c>
      <c r="M182" s="463">
        <v>0</v>
      </c>
      <c r="N182" s="462"/>
      <c r="O182" s="463">
        <v>4</v>
      </c>
      <c r="P182" s="463">
        <v>3</v>
      </c>
      <c r="Q182" s="463" t="s">
        <v>13</v>
      </c>
      <c r="R182" s="463">
        <v>0</v>
      </c>
    </row>
    <row r="183" spans="1:18">
      <c r="A183" s="146"/>
      <c r="B183" s="459"/>
      <c r="C183" s="146"/>
      <c r="D183" s="460"/>
      <c r="E183" s="462"/>
      <c r="F183" s="462"/>
      <c r="G183" s="462"/>
      <c r="H183" s="462"/>
      <c r="I183" s="293"/>
      <c r="J183" s="462"/>
      <c r="K183" s="462"/>
      <c r="L183" s="462"/>
      <c r="M183" s="462"/>
      <c r="N183" s="462"/>
      <c r="O183" s="462"/>
      <c r="P183" s="462"/>
      <c r="Q183" s="462"/>
      <c r="R183" s="462"/>
    </row>
    <row r="184" spans="1:18">
      <c r="B184" s="316"/>
      <c r="D184" s="464"/>
      <c r="E184" s="316"/>
      <c r="F184" s="316"/>
      <c r="G184" s="316"/>
      <c r="H184" s="316"/>
      <c r="J184" s="316"/>
      <c r="K184" s="316"/>
      <c r="L184" s="316"/>
      <c r="M184" s="316"/>
      <c r="N184" s="316"/>
      <c r="O184" s="316"/>
      <c r="P184" s="316"/>
      <c r="Q184" s="316"/>
      <c r="R184" s="316"/>
    </row>
    <row r="185" spans="1:18">
      <c r="A185" s="146"/>
      <c r="B185" s="459"/>
      <c r="C185" s="146"/>
      <c r="D185" s="460"/>
      <c r="E185" s="459" t="s">
        <v>50</v>
      </c>
      <c r="F185" s="459"/>
      <c r="G185" s="459"/>
      <c r="H185" s="459" t="s">
        <v>33</v>
      </c>
      <c r="I185" s="146"/>
      <c r="J185" s="459" t="s">
        <v>51</v>
      </c>
      <c r="K185" s="459"/>
      <c r="L185" s="459"/>
      <c r="M185" s="459"/>
      <c r="N185" s="459"/>
      <c r="O185" s="459" t="s">
        <v>52</v>
      </c>
      <c r="P185" s="459"/>
      <c r="Q185" s="459"/>
      <c r="R185" s="459"/>
    </row>
    <row r="186" spans="1:18">
      <c r="A186" s="146"/>
      <c r="B186" s="459"/>
      <c r="C186" s="146"/>
      <c r="D186" s="460"/>
      <c r="E186" s="459"/>
      <c r="F186" s="459"/>
      <c r="G186" s="459"/>
      <c r="H186" s="459"/>
      <c r="I186" s="146"/>
      <c r="J186" s="459"/>
      <c r="K186" s="459"/>
      <c r="L186" s="459"/>
      <c r="M186" s="459"/>
      <c r="N186" s="459"/>
      <c r="O186" s="459"/>
      <c r="P186" s="459"/>
      <c r="Q186" s="459"/>
      <c r="R186" s="459"/>
    </row>
    <row r="187" spans="1:18">
      <c r="A187" s="146" t="s">
        <v>3</v>
      </c>
      <c r="B187" s="459" t="s">
        <v>4</v>
      </c>
      <c r="C187" s="146"/>
      <c r="D187" s="460" t="s">
        <v>5</v>
      </c>
      <c r="E187" s="459" t="s">
        <v>6</v>
      </c>
      <c r="F187" s="459" t="s">
        <v>7</v>
      </c>
      <c r="G187" s="459" t="s">
        <v>8</v>
      </c>
      <c r="H187" s="459" t="s">
        <v>36</v>
      </c>
      <c r="I187" s="146"/>
      <c r="J187" s="459" t="s">
        <v>6</v>
      </c>
      <c r="K187" s="459" t="s">
        <v>7</v>
      </c>
      <c r="L187" s="459" t="s">
        <v>8</v>
      </c>
      <c r="M187" s="459"/>
      <c r="N187" s="459"/>
      <c r="O187" s="459" t="s">
        <v>6</v>
      </c>
      <c r="P187" s="459" t="s">
        <v>7</v>
      </c>
      <c r="Q187" s="459" t="s">
        <v>8</v>
      </c>
      <c r="R187" s="459"/>
    </row>
    <row r="188" spans="1:18">
      <c r="A188" s="146" t="s">
        <v>9</v>
      </c>
      <c r="B188" s="311">
        <v>-8.5</v>
      </c>
      <c r="C188" s="146"/>
      <c r="D188" s="460" t="s">
        <v>10</v>
      </c>
      <c r="E188" s="462">
        <v>21</v>
      </c>
      <c r="F188" s="462">
        <v>100</v>
      </c>
      <c r="G188" s="462">
        <v>39.466520962584148</v>
      </c>
      <c r="H188" s="462">
        <v>0</v>
      </c>
      <c r="I188" s="146"/>
      <c r="J188" s="459">
        <v>19</v>
      </c>
      <c r="K188" s="459">
        <v>90</v>
      </c>
      <c r="L188" s="462">
        <v>25.558734851637521</v>
      </c>
      <c r="M188" s="462"/>
      <c r="N188" s="459"/>
      <c r="O188" s="459">
        <v>20</v>
      </c>
      <c r="P188" s="459">
        <v>625</v>
      </c>
      <c r="Q188" s="462">
        <v>168.92455812847857</v>
      </c>
      <c r="R188" s="459"/>
    </row>
    <row r="189" spans="1:18">
      <c r="A189" s="146" t="s">
        <v>37</v>
      </c>
      <c r="C189" s="146"/>
      <c r="D189" s="460"/>
      <c r="E189" s="462"/>
      <c r="F189" s="462"/>
      <c r="G189" s="462"/>
      <c r="H189" s="462"/>
      <c r="I189" s="146"/>
      <c r="J189" s="459"/>
      <c r="K189" s="459"/>
      <c r="L189" s="459"/>
      <c r="M189" s="459"/>
      <c r="N189" s="459"/>
      <c r="O189" s="459"/>
      <c r="P189" s="459"/>
      <c r="Q189" s="459"/>
      <c r="R189" s="459"/>
    </row>
    <row r="190" spans="1:18">
      <c r="A190" s="146" t="s">
        <v>12</v>
      </c>
      <c r="B190" s="311">
        <v>-4.5</v>
      </c>
      <c r="C190" s="146"/>
      <c r="D190" s="460" t="s">
        <v>10</v>
      </c>
      <c r="E190" s="462">
        <v>0</v>
      </c>
      <c r="F190" s="462">
        <v>0</v>
      </c>
      <c r="G190" s="462" t="s">
        <v>13</v>
      </c>
      <c r="H190" s="462">
        <v>0</v>
      </c>
      <c r="J190" s="462">
        <v>0</v>
      </c>
      <c r="K190" s="462">
        <v>0</v>
      </c>
      <c r="L190" s="462" t="s">
        <v>13</v>
      </c>
      <c r="M190" s="462"/>
      <c r="N190" s="316"/>
      <c r="O190" s="459">
        <v>0</v>
      </c>
      <c r="P190" s="459">
        <v>0</v>
      </c>
      <c r="Q190" s="462" t="s">
        <v>13</v>
      </c>
      <c r="R190" s="462"/>
    </row>
    <row r="191" spans="1:18">
      <c r="A191" s="1" t="s">
        <v>38</v>
      </c>
      <c r="C191" s="146"/>
      <c r="D191" s="460"/>
      <c r="E191" s="462"/>
      <c r="F191" s="462"/>
      <c r="G191" s="462"/>
      <c r="H191" s="462"/>
      <c r="I191" s="146"/>
      <c r="J191" s="459"/>
      <c r="K191" s="459"/>
      <c r="L191" s="459"/>
      <c r="M191" s="459"/>
      <c r="N191" s="459"/>
      <c r="O191" s="459"/>
      <c r="P191" s="459"/>
      <c r="Q191" s="459"/>
      <c r="R191" s="459"/>
    </row>
    <row r="192" spans="1:18">
      <c r="A192" s="146" t="s">
        <v>15</v>
      </c>
      <c r="B192" s="311" t="s">
        <v>16</v>
      </c>
      <c r="C192" s="146"/>
      <c r="D192" s="460" t="s">
        <v>10</v>
      </c>
      <c r="E192" s="462">
        <v>0</v>
      </c>
      <c r="F192" s="462">
        <v>0</v>
      </c>
      <c r="G192" s="462" t="s">
        <v>13</v>
      </c>
      <c r="H192" s="462">
        <v>0</v>
      </c>
      <c r="I192" s="146"/>
      <c r="J192" s="459"/>
      <c r="K192" s="459"/>
      <c r="L192" s="459"/>
      <c r="M192" s="459"/>
      <c r="N192" s="459"/>
      <c r="O192" s="459"/>
      <c r="P192" s="459"/>
      <c r="Q192" s="459"/>
      <c r="R192" s="459"/>
    </row>
    <row r="193" spans="1:18">
      <c r="A193" s="146"/>
      <c r="C193" s="146"/>
      <c r="D193" s="460" t="s">
        <v>17</v>
      </c>
      <c r="E193" s="463">
        <v>0</v>
      </c>
      <c r="F193" s="463">
        <v>0</v>
      </c>
      <c r="G193" s="463" t="s">
        <v>13</v>
      </c>
      <c r="H193" s="463">
        <v>0</v>
      </c>
      <c r="I193" s="146"/>
      <c r="J193" s="459"/>
      <c r="K193" s="459"/>
      <c r="L193" s="459"/>
      <c r="M193" s="459"/>
      <c r="N193" s="459"/>
      <c r="O193" s="459"/>
      <c r="P193" s="459"/>
      <c r="Q193" s="459"/>
      <c r="R193" s="459"/>
    </row>
    <row r="194" spans="1:18">
      <c r="A194" s="146" t="s">
        <v>15</v>
      </c>
      <c r="B194" s="311" t="s">
        <v>18</v>
      </c>
      <c r="C194" s="146"/>
      <c r="D194" s="460" t="s">
        <v>10</v>
      </c>
      <c r="E194" s="462">
        <v>5</v>
      </c>
      <c r="F194" s="462">
        <v>2000</v>
      </c>
      <c r="G194" s="462">
        <v>629.77459310779659</v>
      </c>
      <c r="H194" s="462">
        <v>3</v>
      </c>
      <c r="I194" s="146"/>
      <c r="J194" s="459"/>
      <c r="K194" s="459"/>
      <c r="L194" s="459"/>
      <c r="M194" s="459"/>
      <c r="N194" s="459"/>
      <c r="O194" s="459"/>
      <c r="P194" s="459"/>
      <c r="Q194" s="459"/>
      <c r="R194" s="459"/>
    </row>
    <row r="195" spans="1:18">
      <c r="A195" s="146"/>
      <c r="C195" s="146"/>
      <c r="D195" s="460" t="s">
        <v>17</v>
      </c>
      <c r="E195" s="463">
        <v>5</v>
      </c>
      <c r="F195" s="463">
        <v>782</v>
      </c>
      <c r="G195" s="463">
        <v>227.70379629008278</v>
      </c>
      <c r="H195" s="463">
        <v>2</v>
      </c>
      <c r="I195" s="146"/>
      <c r="J195" s="459"/>
      <c r="K195" s="459"/>
      <c r="L195" s="459"/>
      <c r="M195" s="459"/>
      <c r="N195" s="459"/>
      <c r="O195" s="459"/>
      <c r="P195" s="459"/>
      <c r="Q195" s="459"/>
      <c r="R195" s="459"/>
    </row>
    <row r="196" spans="1:18">
      <c r="A196" s="146" t="s">
        <v>15</v>
      </c>
      <c r="B196" s="311" t="s">
        <v>19</v>
      </c>
      <c r="C196" s="146"/>
      <c r="D196" s="460" t="s">
        <v>10</v>
      </c>
      <c r="E196" s="459">
        <v>0</v>
      </c>
      <c r="F196" s="459">
        <v>0</v>
      </c>
      <c r="G196" s="462" t="s">
        <v>13</v>
      </c>
      <c r="H196" s="459">
        <v>0</v>
      </c>
      <c r="I196" s="146"/>
      <c r="J196" s="459"/>
      <c r="K196" s="459"/>
      <c r="L196" s="459"/>
      <c r="M196" s="459"/>
      <c r="N196" s="459"/>
      <c r="O196" s="459"/>
      <c r="P196" s="459"/>
      <c r="Q196" s="459"/>
      <c r="R196" s="459"/>
    </row>
    <row r="197" spans="1:18">
      <c r="A197" s="146"/>
      <c r="C197" s="146"/>
      <c r="D197" s="460" t="s">
        <v>17</v>
      </c>
      <c r="E197" s="463">
        <v>0</v>
      </c>
      <c r="F197" s="463">
        <v>0</v>
      </c>
      <c r="G197" s="463" t="s">
        <v>13</v>
      </c>
      <c r="H197" s="463">
        <v>0</v>
      </c>
      <c r="I197" s="146"/>
      <c r="J197" s="459"/>
      <c r="K197" s="459"/>
      <c r="L197" s="459"/>
      <c r="M197" s="459"/>
      <c r="N197" s="459"/>
      <c r="O197" s="459"/>
      <c r="P197" s="459"/>
      <c r="Q197" s="459"/>
      <c r="R197" s="459"/>
    </row>
    <row r="198" spans="1:18">
      <c r="A198" s="146" t="s">
        <v>15</v>
      </c>
      <c r="B198" s="311">
        <v>4.3</v>
      </c>
      <c r="C198" s="146"/>
      <c r="D198" s="460" t="s">
        <v>10</v>
      </c>
      <c r="E198" s="462">
        <v>5</v>
      </c>
      <c r="F198" s="462">
        <v>1500</v>
      </c>
      <c r="G198" s="462">
        <v>724.69652687542066</v>
      </c>
      <c r="H198" s="462">
        <v>5</v>
      </c>
      <c r="I198" s="146"/>
      <c r="J198" s="459"/>
      <c r="K198" s="459"/>
      <c r="L198" s="459"/>
      <c r="M198" s="459"/>
      <c r="N198" s="459"/>
      <c r="O198" s="459"/>
      <c r="P198" s="459"/>
      <c r="Q198" s="459"/>
      <c r="R198" s="459"/>
    </row>
    <row r="199" spans="1:18">
      <c r="A199" s="146"/>
      <c r="C199" s="146"/>
      <c r="D199" s="460" t="s">
        <v>17</v>
      </c>
      <c r="E199" s="463">
        <v>5</v>
      </c>
      <c r="F199" s="463">
        <v>530</v>
      </c>
      <c r="G199" s="463">
        <v>273.72559646333985</v>
      </c>
      <c r="H199" s="463">
        <v>3</v>
      </c>
      <c r="I199" s="146"/>
      <c r="J199" s="459"/>
      <c r="K199" s="459"/>
      <c r="L199" s="459"/>
      <c r="M199" s="459"/>
      <c r="N199" s="459"/>
      <c r="O199" s="459"/>
      <c r="P199" s="459"/>
      <c r="Q199" s="459"/>
      <c r="R199" s="459"/>
    </row>
    <row r="200" spans="1:18">
      <c r="A200" s="146" t="s">
        <v>20</v>
      </c>
      <c r="B200" s="311">
        <v>86.8</v>
      </c>
      <c r="C200" s="146"/>
      <c r="D200" s="460" t="s">
        <v>17</v>
      </c>
      <c r="E200" s="463">
        <v>31</v>
      </c>
      <c r="F200" s="463">
        <v>899</v>
      </c>
      <c r="G200" s="463">
        <v>14.603860884646071</v>
      </c>
      <c r="H200" s="463">
        <v>3</v>
      </c>
      <c r="I200" s="290"/>
      <c r="J200" s="463">
        <v>30</v>
      </c>
      <c r="K200" s="463">
        <v>26</v>
      </c>
      <c r="L200" s="463">
        <v>8.4049779616340494</v>
      </c>
      <c r="M200" s="463"/>
      <c r="N200" s="463"/>
      <c r="O200" s="463">
        <v>31</v>
      </c>
      <c r="P200" s="463">
        <v>3930</v>
      </c>
      <c r="Q200" s="463">
        <v>139.74253367057543</v>
      </c>
      <c r="R200" s="463"/>
    </row>
    <row r="201" spans="1:18">
      <c r="A201" s="146" t="s">
        <v>21</v>
      </c>
      <c r="B201" s="311">
        <v>84.2</v>
      </c>
      <c r="C201" s="146"/>
      <c r="D201" s="460" t="s">
        <v>10</v>
      </c>
      <c r="E201" s="462">
        <v>0</v>
      </c>
      <c r="F201" s="462">
        <v>0</v>
      </c>
      <c r="G201" s="462" t="s">
        <v>13</v>
      </c>
      <c r="H201" s="462">
        <v>0</v>
      </c>
      <c r="I201" s="146"/>
      <c r="J201" s="459"/>
      <c r="K201" s="459"/>
      <c r="L201" s="459"/>
      <c r="M201" s="459"/>
      <c r="N201" s="459"/>
      <c r="O201" s="459"/>
      <c r="P201" s="459"/>
      <c r="Q201" s="459"/>
      <c r="R201" s="459"/>
    </row>
    <row r="202" spans="1:18">
      <c r="A202" s="146"/>
      <c r="C202" s="146"/>
      <c r="D202" s="460" t="s">
        <v>17</v>
      </c>
      <c r="E202" s="463">
        <v>0</v>
      </c>
      <c r="F202" s="463">
        <v>0</v>
      </c>
      <c r="G202" s="463" t="s">
        <v>13</v>
      </c>
      <c r="H202" s="463">
        <v>0</v>
      </c>
      <c r="I202" s="146"/>
      <c r="J202" s="459"/>
      <c r="K202" s="459"/>
      <c r="L202" s="459"/>
      <c r="M202" s="459"/>
      <c r="N202" s="459"/>
      <c r="O202" s="459"/>
      <c r="P202" s="459"/>
      <c r="Q202" s="459"/>
      <c r="R202" s="459"/>
    </row>
    <row r="203" spans="1:18">
      <c r="A203" s="146" t="s">
        <v>21</v>
      </c>
      <c r="B203" s="311">
        <v>86.8</v>
      </c>
      <c r="C203" s="146"/>
      <c r="D203" s="460" t="s">
        <v>10</v>
      </c>
      <c r="E203" s="463">
        <v>5</v>
      </c>
      <c r="F203" s="462">
        <v>163</v>
      </c>
      <c r="G203" s="462">
        <v>11.078922189605695</v>
      </c>
      <c r="H203" s="462">
        <v>0</v>
      </c>
      <c r="I203" s="146"/>
      <c r="J203" s="459"/>
      <c r="K203" s="459"/>
      <c r="L203" s="459"/>
      <c r="M203" s="459"/>
      <c r="N203" s="459"/>
      <c r="O203" s="459"/>
      <c r="P203" s="459"/>
      <c r="Q203" s="459"/>
      <c r="R203" s="459"/>
    </row>
    <row r="204" spans="1:18">
      <c r="A204" s="146"/>
      <c r="C204" s="146"/>
      <c r="D204" s="460" t="s">
        <v>17</v>
      </c>
      <c r="E204" s="463">
        <v>5</v>
      </c>
      <c r="F204" s="463">
        <v>116</v>
      </c>
      <c r="G204" s="463">
        <v>16.795080649901092</v>
      </c>
      <c r="H204" s="463">
        <v>0</v>
      </c>
      <c r="I204" s="146"/>
      <c r="J204" s="459"/>
      <c r="K204" s="459"/>
      <c r="L204" s="459"/>
      <c r="M204" s="459"/>
      <c r="N204" s="459"/>
      <c r="O204" s="459"/>
      <c r="P204" s="459"/>
      <c r="Q204" s="459"/>
      <c r="R204" s="459"/>
    </row>
    <row r="205" spans="1:18">
      <c r="A205" s="146" t="s">
        <v>21</v>
      </c>
      <c r="B205" s="311">
        <v>91.4</v>
      </c>
      <c r="C205" s="146"/>
      <c r="D205" s="460" t="s">
        <v>10</v>
      </c>
      <c r="E205" s="463">
        <v>0</v>
      </c>
      <c r="F205" s="462">
        <v>0</v>
      </c>
      <c r="G205" s="462" t="s">
        <v>13</v>
      </c>
      <c r="H205" s="462">
        <v>0</v>
      </c>
      <c r="I205" s="146"/>
      <c r="J205" s="459"/>
      <c r="K205" s="459"/>
      <c r="L205" s="459"/>
      <c r="M205" s="459"/>
      <c r="N205" s="459"/>
      <c r="O205" s="459"/>
      <c r="P205" s="459"/>
      <c r="Q205" s="459"/>
      <c r="R205" s="459"/>
    </row>
    <row r="206" spans="1:18">
      <c r="A206" s="146"/>
      <c r="C206" s="146"/>
      <c r="D206" s="460" t="s">
        <v>17</v>
      </c>
      <c r="E206" s="463">
        <v>0</v>
      </c>
      <c r="F206" s="463">
        <v>0</v>
      </c>
      <c r="G206" s="463" t="s">
        <v>13</v>
      </c>
      <c r="H206" s="463">
        <v>0</v>
      </c>
      <c r="I206" s="146"/>
      <c r="J206" s="459"/>
      <c r="K206" s="459"/>
      <c r="L206" s="459"/>
      <c r="M206" s="459"/>
      <c r="N206" s="459"/>
      <c r="O206" s="459"/>
      <c r="P206" s="459"/>
      <c r="Q206" s="459"/>
      <c r="R206" s="459"/>
    </row>
    <row r="207" spans="1:18">
      <c r="A207" s="146" t="s">
        <v>21</v>
      </c>
      <c r="B207" s="311">
        <v>92.8</v>
      </c>
      <c r="C207" s="146"/>
      <c r="D207" s="460" t="s">
        <v>10</v>
      </c>
      <c r="E207" s="463">
        <v>5</v>
      </c>
      <c r="F207" s="462">
        <v>360</v>
      </c>
      <c r="G207" s="462">
        <v>65.61804385547741</v>
      </c>
      <c r="H207" s="462">
        <v>0</v>
      </c>
      <c r="I207" s="146"/>
      <c r="J207" s="459"/>
      <c r="K207" s="459"/>
      <c r="L207" s="459"/>
      <c r="M207" s="459"/>
      <c r="N207" s="459"/>
      <c r="O207" s="459"/>
      <c r="P207" s="459"/>
      <c r="Q207" s="459"/>
      <c r="R207" s="459"/>
    </row>
    <row r="208" spans="1:18">
      <c r="A208" s="146"/>
      <c r="C208" s="146"/>
      <c r="D208" s="460" t="s">
        <v>17</v>
      </c>
      <c r="E208" s="463">
        <v>5</v>
      </c>
      <c r="F208" s="463">
        <v>258</v>
      </c>
      <c r="G208" s="463">
        <v>28.115658626679558</v>
      </c>
      <c r="H208" s="463">
        <v>1</v>
      </c>
      <c r="I208" s="146"/>
      <c r="J208" s="459"/>
      <c r="K208" s="459"/>
      <c r="L208" s="459"/>
      <c r="M208" s="459"/>
      <c r="N208" s="459"/>
      <c r="O208" s="459"/>
      <c r="P208" s="459"/>
      <c r="Q208" s="459"/>
      <c r="R208" s="459"/>
    </row>
    <row r="209" spans="1:18">
      <c r="A209" s="146" t="s">
        <v>22</v>
      </c>
      <c r="B209" s="311">
        <v>306.89999999999998</v>
      </c>
      <c r="C209" s="146"/>
      <c r="D209" s="460" t="s">
        <v>10</v>
      </c>
      <c r="E209" s="462">
        <v>2</v>
      </c>
      <c r="F209" s="462">
        <v>925</v>
      </c>
      <c r="G209" s="462" t="s">
        <v>13</v>
      </c>
      <c r="H209" s="462">
        <v>1</v>
      </c>
      <c r="I209" s="146"/>
      <c r="J209" s="459">
        <v>14</v>
      </c>
      <c r="K209" s="459">
        <v>7120</v>
      </c>
      <c r="L209" s="462">
        <v>388.81852375773417</v>
      </c>
      <c r="M209" s="462"/>
      <c r="N209" s="459"/>
      <c r="O209" s="459">
        <v>12</v>
      </c>
      <c r="P209" s="459">
        <v>2420</v>
      </c>
      <c r="Q209" s="462">
        <v>392.19042910273276</v>
      </c>
      <c r="R209" s="459"/>
    </row>
    <row r="210" spans="1:18">
      <c r="A210" s="146" t="s">
        <v>23</v>
      </c>
      <c r="B210" s="311">
        <v>305.10000000000002</v>
      </c>
      <c r="C210" s="146"/>
      <c r="D210" s="460" t="s">
        <v>10</v>
      </c>
      <c r="E210" s="462">
        <v>5</v>
      </c>
      <c r="F210" s="462">
        <v>16</v>
      </c>
      <c r="G210" s="462">
        <v>9.4086321801973885</v>
      </c>
      <c r="H210" s="462">
        <v>0</v>
      </c>
      <c r="I210" s="146"/>
      <c r="J210" s="459"/>
      <c r="K210" s="459"/>
      <c r="L210" s="459"/>
      <c r="M210" s="459"/>
      <c r="N210" s="459"/>
      <c r="O210" s="459"/>
      <c r="P210" s="459"/>
      <c r="Q210" s="459"/>
      <c r="R210" s="459"/>
    </row>
    <row r="211" spans="1:18">
      <c r="A211" s="146"/>
      <c r="C211" s="146"/>
      <c r="D211" s="460" t="s">
        <v>17</v>
      </c>
      <c r="E211" s="463">
        <v>5</v>
      </c>
      <c r="F211" s="463">
        <v>20</v>
      </c>
      <c r="G211" s="463">
        <v>8.7468965915462249</v>
      </c>
      <c r="H211" s="463">
        <v>0</v>
      </c>
      <c r="I211" s="293"/>
      <c r="J211" s="463"/>
      <c r="K211" s="463"/>
      <c r="L211" s="463"/>
      <c r="M211" s="463"/>
      <c r="N211" s="462"/>
      <c r="O211" s="463"/>
      <c r="P211" s="463"/>
      <c r="Q211" s="463"/>
      <c r="R211" s="463"/>
    </row>
    <row r="212" spans="1:18">
      <c r="A212" s="146" t="s">
        <v>23</v>
      </c>
      <c r="B212" s="311">
        <v>308.10000000000002</v>
      </c>
      <c r="C212" s="146"/>
      <c r="D212" s="460" t="s">
        <v>10</v>
      </c>
      <c r="E212" s="462">
        <v>0</v>
      </c>
      <c r="F212" s="462">
        <v>0</v>
      </c>
      <c r="G212" s="462" t="s">
        <v>13</v>
      </c>
      <c r="H212" s="462">
        <v>0</v>
      </c>
      <c r="I212" s="293"/>
      <c r="J212" s="463"/>
      <c r="K212" s="463"/>
      <c r="L212" s="463"/>
      <c r="M212" s="463"/>
      <c r="N212" s="462"/>
      <c r="O212" s="463"/>
      <c r="P212" s="463"/>
      <c r="Q212" s="463"/>
      <c r="R212" s="463"/>
    </row>
    <row r="213" spans="1:18">
      <c r="A213" s="146"/>
      <c r="C213" s="146"/>
      <c r="D213" s="460" t="s">
        <v>17</v>
      </c>
      <c r="E213" s="463">
        <v>0</v>
      </c>
      <c r="F213" s="463">
        <v>0</v>
      </c>
      <c r="G213" s="463" t="s">
        <v>13</v>
      </c>
      <c r="H213" s="463">
        <v>0</v>
      </c>
      <c r="I213" s="293"/>
      <c r="J213" s="463"/>
      <c r="K213" s="463"/>
      <c r="L213" s="463"/>
      <c r="M213" s="463"/>
      <c r="N213" s="462"/>
      <c r="O213" s="463"/>
      <c r="P213" s="463"/>
      <c r="Q213" s="463"/>
      <c r="R213" s="463"/>
    </row>
    <row r="214" spans="1:18">
      <c r="A214" s="146" t="s">
        <v>23</v>
      </c>
      <c r="B214" s="311">
        <v>314.8</v>
      </c>
      <c r="C214" s="146"/>
      <c r="D214" s="460" t="s">
        <v>10</v>
      </c>
      <c r="E214" s="462">
        <v>5</v>
      </c>
      <c r="F214" s="462">
        <v>36</v>
      </c>
      <c r="G214" s="462">
        <v>9.8380379433974525</v>
      </c>
      <c r="H214" s="462">
        <v>0</v>
      </c>
      <c r="I214" s="293"/>
      <c r="J214" s="463"/>
      <c r="K214" s="463"/>
      <c r="L214" s="463"/>
      <c r="M214" s="463"/>
      <c r="N214" s="462"/>
      <c r="O214" s="463"/>
      <c r="P214" s="463"/>
      <c r="Q214" s="463"/>
      <c r="R214" s="463"/>
    </row>
    <row r="215" spans="1:18">
      <c r="A215" s="146"/>
      <c r="C215" s="146"/>
      <c r="D215" s="460" t="s">
        <v>17</v>
      </c>
      <c r="E215" s="463">
        <v>5</v>
      </c>
      <c r="F215" s="463">
        <v>20</v>
      </c>
      <c r="G215" s="463">
        <v>7.282256812104321</v>
      </c>
      <c r="H215" s="463">
        <v>0</v>
      </c>
      <c r="I215" s="293"/>
      <c r="J215" s="463"/>
      <c r="K215" s="463"/>
      <c r="L215" s="463"/>
      <c r="M215" s="463"/>
      <c r="N215" s="462"/>
      <c r="O215" s="463"/>
      <c r="P215" s="463"/>
      <c r="Q215" s="463"/>
      <c r="R215" s="463"/>
    </row>
    <row r="216" spans="1:18">
      <c r="A216" s="146" t="s">
        <v>24</v>
      </c>
      <c r="B216" s="311">
        <v>351</v>
      </c>
      <c r="C216" s="146"/>
      <c r="D216" s="460" t="s">
        <v>10</v>
      </c>
      <c r="E216" s="462">
        <v>0</v>
      </c>
      <c r="F216" s="462">
        <v>0</v>
      </c>
      <c r="G216" s="462" t="s">
        <v>13</v>
      </c>
      <c r="H216" s="462">
        <v>0</v>
      </c>
      <c r="I216" s="293"/>
      <c r="J216" s="462">
        <v>0</v>
      </c>
      <c r="K216" s="462">
        <v>0</v>
      </c>
      <c r="L216" s="462" t="s">
        <v>13</v>
      </c>
      <c r="M216" s="462"/>
      <c r="N216" s="462"/>
      <c r="O216" s="462">
        <v>5</v>
      </c>
      <c r="P216" s="462">
        <v>1</v>
      </c>
      <c r="Q216" s="462">
        <v>1</v>
      </c>
      <c r="R216" s="462"/>
    </row>
    <row r="217" spans="1:18">
      <c r="A217" s="146" t="s">
        <v>25</v>
      </c>
      <c r="B217" s="311">
        <v>462.8</v>
      </c>
      <c r="C217" s="146"/>
      <c r="D217" s="460" t="s">
        <v>10</v>
      </c>
      <c r="E217" s="462">
        <v>5</v>
      </c>
      <c r="F217" s="462">
        <v>36.4</v>
      </c>
      <c r="G217" s="462">
        <v>2.0522028042974405</v>
      </c>
      <c r="H217" s="462">
        <v>0</v>
      </c>
      <c r="I217" s="293"/>
      <c r="J217" s="462">
        <v>7</v>
      </c>
      <c r="K217" s="462">
        <v>17</v>
      </c>
      <c r="L217" s="462">
        <v>2.2505179499373078</v>
      </c>
      <c r="M217" s="462"/>
      <c r="N217" s="462"/>
      <c r="O217" s="462">
        <v>5</v>
      </c>
      <c r="P217" s="462">
        <v>548</v>
      </c>
      <c r="Q217" s="462">
        <v>59.227503785852065</v>
      </c>
      <c r="R217" s="462"/>
    </row>
    <row r="218" spans="1:18">
      <c r="A218" s="146" t="s">
        <v>26</v>
      </c>
      <c r="B218" s="311">
        <v>462.6</v>
      </c>
      <c r="C218" s="146"/>
      <c r="D218" s="460" t="s">
        <v>10</v>
      </c>
      <c r="E218" s="462">
        <v>5</v>
      </c>
      <c r="F218" s="462">
        <v>580</v>
      </c>
      <c r="G218" s="462">
        <v>43.154461155303032</v>
      </c>
      <c r="H218" s="462">
        <v>1</v>
      </c>
      <c r="I218" s="293"/>
      <c r="J218" s="462"/>
      <c r="K218" s="462"/>
      <c r="L218" s="462"/>
      <c r="M218" s="462"/>
      <c r="N218" s="462"/>
      <c r="O218" s="462"/>
      <c r="P218" s="462"/>
      <c r="Q218" s="462"/>
      <c r="R218" s="462"/>
    </row>
    <row r="219" spans="1:18">
      <c r="A219" s="146"/>
      <c r="C219" s="146"/>
      <c r="D219" s="460" t="s">
        <v>17</v>
      </c>
      <c r="E219" s="463">
        <v>5</v>
      </c>
      <c r="F219" s="463">
        <v>650</v>
      </c>
      <c r="G219" s="463">
        <v>22.544690276633347</v>
      </c>
      <c r="H219" s="463">
        <v>1</v>
      </c>
      <c r="I219" s="293"/>
      <c r="J219" s="463"/>
      <c r="K219" s="463"/>
      <c r="L219" s="463"/>
      <c r="M219" s="463"/>
      <c r="N219" s="462"/>
      <c r="O219" s="463"/>
      <c r="P219" s="463"/>
      <c r="Q219" s="463"/>
      <c r="R219" s="463"/>
    </row>
    <row r="220" spans="1:18">
      <c r="A220" s="146" t="s">
        <v>26</v>
      </c>
      <c r="B220" s="311">
        <v>463.9</v>
      </c>
      <c r="C220" s="146"/>
      <c r="D220" s="460" t="s">
        <v>10</v>
      </c>
      <c r="E220" s="462">
        <v>0</v>
      </c>
      <c r="F220" s="462">
        <v>0</v>
      </c>
      <c r="G220" s="462" t="s">
        <v>13</v>
      </c>
      <c r="H220" s="462">
        <v>0</v>
      </c>
      <c r="I220" s="293"/>
      <c r="J220" s="463"/>
      <c r="K220" s="463"/>
      <c r="L220" s="463"/>
      <c r="M220" s="463"/>
      <c r="N220" s="462"/>
      <c r="O220" s="463"/>
      <c r="P220" s="463"/>
      <c r="Q220" s="463"/>
      <c r="R220" s="463"/>
    </row>
    <row r="221" spans="1:18">
      <c r="A221" s="146"/>
      <c r="C221" s="146"/>
      <c r="D221" s="460" t="s">
        <v>17</v>
      </c>
      <c r="E221" s="463">
        <v>0</v>
      </c>
      <c r="F221" s="463">
        <v>0</v>
      </c>
      <c r="G221" s="463" t="s">
        <v>13</v>
      </c>
      <c r="H221" s="463">
        <v>0</v>
      </c>
      <c r="I221" s="293"/>
      <c r="J221" s="463"/>
      <c r="K221" s="463"/>
      <c r="L221" s="463"/>
      <c r="M221" s="463"/>
      <c r="N221" s="462"/>
      <c r="O221" s="463"/>
      <c r="P221" s="463"/>
      <c r="Q221" s="463"/>
      <c r="R221" s="463"/>
    </row>
    <row r="222" spans="1:18">
      <c r="A222" s="146" t="s">
        <v>26</v>
      </c>
      <c r="B222" s="311">
        <v>469.9</v>
      </c>
      <c r="C222" s="146"/>
      <c r="D222" s="460" t="s">
        <v>10</v>
      </c>
      <c r="E222" s="462">
        <v>0</v>
      </c>
      <c r="F222" s="462">
        <v>0</v>
      </c>
      <c r="G222" s="462" t="s">
        <v>13</v>
      </c>
      <c r="H222" s="462">
        <v>0</v>
      </c>
      <c r="I222" s="293"/>
      <c r="J222" s="463"/>
      <c r="K222" s="463"/>
      <c r="L222" s="463"/>
      <c r="M222" s="463"/>
      <c r="N222" s="462"/>
      <c r="O222" s="463"/>
      <c r="P222" s="463"/>
      <c r="Q222" s="463"/>
      <c r="R222" s="463"/>
    </row>
    <row r="223" spans="1:18">
      <c r="A223" s="146"/>
      <c r="C223" s="146"/>
      <c r="D223" s="460" t="s">
        <v>17</v>
      </c>
      <c r="E223" s="463">
        <v>0</v>
      </c>
      <c r="F223" s="463">
        <v>0</v>
      </c>
      <c r="G223" s="463" t="s">
        <v>13</v>
      </c>
      <c r="H223" s="463">
        <v>0</v>
      </c>
      <c r="I223" s="293"/>
      <c r="J223" s="463"/>
      <c r="K223" s="463"/>
      <c r="L223" s="463"/>
      <c r="M223" s="463"/>
      <c r="N223" s="462"/>
      <c r="O223" s="463"/>
      <c r="P223" s="463"/>
      <c r="Q223" s="463"/>
      <c r="R223" s="463"/>
    </row>
    <row r="224" spans="1:18">
      <c r="A224" s="146" t="s">
        <v>26</v>
      </c>
      <c r="B224" s="311">
        <v>470</v>
      </c>
      <c r="C224" s="146"/>
      <c r="D224" s="460" t="s">
        <v>10</v>
      </c>
      <c r="E224" s="462">
        <v>5</v>
      </c>
      <c r="F224" s="462">
        <v>13400</v>
      </c>
      <c r="G224" s="462">
        <v>75.263339522101617</v>
      </c>
      <c r="H224" s="462">
        <v>1</v>
      </c>
      <c r="I224" s="293"/>
      <c r="J224" s="463"/>
      <c r="K224" s="463"/>
      <c r="L224" s="463"/>
      <c r="M224" s="463"/>
      <c r="N224" s="462"/>
      <c r="O224" s="463"/>
      <c r="P224" s="463"/>
      <c r="Q224" s="463"/>
      <c r="R224" s="463"/>
    </row>
    <row r="225" spans="1:18">
      <c r="A225" s="146"/>
      <c r="C225" s="146"/>
      <c r="D225" s="460" t="s">
        <v>17</v>
      </c>
      <c r="E225" s="463">
        <v>5</v>
      </c>
      <c r="F225" s="463">
        <v>8700</v>
      </c>
      <c r="G225" s="463">
        <v>38.90127555280084</v>
      </c>
      <c r="H225" s="463">
        <v>1</v>
      </c>
      <c r="I225" s="293"/>
      <c r="J225" s="463"/>
      <c r="K225" s="463"/>
      <c r="L225" s="463"/>
      <c r="M225" s="463"/>
      <c r="N225" s="462"/>
      <c r="O225" s="463"/>
      <c r="P225" s="463"/>
      <c r="Q225" s="463"/>
      <c r="R225" s="463"/>
    </row>
    <row r="226" spans="1:18">
      <c r="A226" s="146" t="s">
        <v>26</v>
      </c>
      <c r="B226" s="311">
        <v>477.5</v>
      </c>
      <c r="C226" s="146"/>
      <c r="D226" s="460" t="s">
        <v>10</v>
      </c>
      <c r="E226" s="462">
        <v>5</v>
      </c>
      <c r="F226" s="462">
        <v>2100</v>
      </c>
      <c r="G226" s="462">
        <v>86.097072847598213</v>
      </c>
      <c r="H226" s="462">
        <v>1</v>
      </c>
      <c r="I226" s="293"/>
      <c r="J226" s="463"/>
      <c r="K226" s="463"/>
      <c r="L226" s="463"/>
      <c r="M226" s="463"/>
      <c r="N226" s="462"/>
      <c r="O226" s="463"/>
      <c r="P226" s="463"/>
      <c r="Q226" s="463"/>
      <c r="R226" s="463"/>
    </row>
    <row r="227" spans="1:18">
      <c r="A227" s="146"/>
      <c r="C227" s="146"/>
      <c r="D227" s="460" t="s">
        <v>17</v>
      </c>
      <c r="E227" s="463">
        <v>5</v>
      </c>
      <c r="F227" s="463">
        <v>2300</v>
      </c>
      <c r="G227" s="463">
        <v>60.210663639458836</v>
      </c>
      <c r="H227" s="463">
        <v>1</v>
      </c>
      <c r="I227" s="293"/>
      <c r="J227" s="463"/>
      <c r="K227" s="463"/>
      <c r="L227" s="463"/>
      <c r="M227" s="463"/>
      <c r="N227" s="462"/>
      <c r="O227" s="463"/>
      <c r="P227" s="463"/>
      <c r="Q227" s="463"/>
      <c r="R227" s="463"/>
    </row>
    <row r="228" spans="1:18">
      <c r="A228" s="146" t="s">
        <v>27</v>
      </c>
      <c r="B228" s="311">
        <v>594</v>
      </c>
      <c r="C228" s="146"/>
      <c r="D228" s="460" t="s">
        <v>17</v>
      </c>
      <c r="E228" s="463">
        <v>24</v>
      </c>
      <c r="F228" s="463">
        <v>93</v>
      </c>
      <c r="G228" s="463">
        <v>7.2820786063367784</v>
      </c>
      <c r="H228" s="463">
        <v>0</v>
      </c>
      <c r="I228" s="293"/>
      <c r="J228" s="463">
        <v>30</v>
      </c>
      <c r="K228" s="463">
        <v>20</v>
      </c>
      <c r="L228" s="463">
        <v>4.1851592540547582</v>
      </c>
      <c r="M228" s="463"/>
      <c r="N228" s="462"/>
      <c r="O228" s="463">
        <v>31</v>
      </c>
      <c r="P228" s="463">
        <v>1790</v>
      </c>
      <c r="Q228" s="463">
        <v>64.414487768678853</v>
      </c>
      <c r="R228" s="463"/>
    </row>
    <row r="229" spans="1:18">
      <c r="A229" s="146" t="s">
        <v>28</v>
      </c>
      <c r="B229" s="311">
        <v>594</v>
      </c>
      <c r="C229" s="146"/>
      <c r="D229" s="460" t="s">
        <v>10</v>
      </c>
      <c r="E229" s="462">
        <v>5</v>
      </c>
      <c r="F229" s="462">
        <v>66</v>
      </c>
      <c r="G229" s="462">
        <v>9.2463169949201163</v>
      </c>
      <c r="H229" s="462">
        <v>0</v>
      </c>
      <c r="I229" s="293"/>
      <c r="J229" s="462"/>
      <c r="K229" s="462"/>
      <c r="L229" s="462"/>
      <c r="M229" s="462"/>
      <c r="N229" s="462"/>
      <c r="O229" s="462"/>
      <c r="P229" s="462"/>
      <c r="Q229" s="462"/>
      <c r="R229" s="462"/>
    </row>
    <row r="230" spans="1:18">
      <c r="A230" s="146"/>
      <c r="C230" s="146"/>
      <c r="D230" s="460" t="s">
        <v>17</v>
      </c>
      <c r="E230" s="463">
        <v>5</v>
      </c>
      <c r="F230" s="463">
        <v>44</v>
      </c>
      <c r="G230" s="463">
        <v>10.240909502578191</v>
      </c>
      <c r="H230" s="463">
        <v>0</v>
      </c>
      <c r="I230" s="293"/>
      <c r="J230" s="463"/>
      <c r="K230" s="463"/>
      <c r="L230" s="463"/>
      <c r="M230" s="463"/>
      <c r="N230" s="462"/>
      <c r="O230" s="463"/>
      <c r="P230" s="463"/>
      <c r="Q230" s="463"/>
      <c r="R230" s="463"/>
    </row>
    <row r="231" spans="1:18">
      <c r="A231" s="146" t="s">
        <v>28</v>
      </c>
      <c r="B231" s="311">
        <v>608.70000000000005</v>
      </c>
      <c r="C231" s="146"/>
      <c r="D231" s="460" t="s">
        <v>10</v>
      </c>
      <c r="E231" s="462">
        <v>0</v>
      </c>
      <c r="F231" s="462">
        <v>0</v>
      </c>
      <c r="G231" s="462" t="s">
        <v>13</v>
      </c>
      <c r="H231" s="462">
        <v>0</v>
      </c>
      <c r="I231" s="293"/>
      <c r="J231" s="463"/>
      <c r="K231" s="463"/>
      <c r="L231" s="463"/>
      <c r="M231" s="463"/>
      <c r="N231" s="462"/>
      <c r="O231" s="463"/>
      <c r="P231" s="463"/>
      <c r="Q231" s="463"/>
      <c r="R231" s="463"/>
    </row>
    <row r="232" spans="1:18">
      <c r="A232" s="146"/>
      <c r="C232" s="146"/>
      <c r="D232" s="460" t="s">
        <v>17</v>
      </c>
      <c r="E232" s="463">
        <v>0</v>
      </c>
      <c r="F232" s="463">
        <v>0</v>
      </c>
      <c r="G232" s="463" t="s">
        <v>13</v>
      </c>
      <c r="H232" s="463">
        <v>0</v>
      </c>
      <c r="I232" s="293"/>
      <c r="J232" s="463"/>
      <c r="K232" s="463"/>
      <c r="L232" s="463"/>
      <c r="M232" s="463"/>
      <c r="N232" s="462"/>
      <c r="O232" s="463"/>
      <c r="P232" s="463"/>
      <c r="Q232" s="463"/>
      <c r="R232" s="463"/>
    </row>
    <row r="233" spans="1:18">
      <c r="A233" s="146" t="s">
        <v>28</v>
      </c>
      <c r="B233" s="311">
        <v>619.29999999999995</v>
      </c>
      <c r="C233" s="146"/>
      <c r="D233" s="460" t="s">
        <v>10</v>
      </c>
      <c r="E233" s="462">
        <v>5</v>
      </c>
      <c r="F233" s="462">
        <v>240</v>
      </c>
      <c r="G233" s="462">
        <v>80.622244705534754</v>
      </c>
      <c r="H233" s="462">
        <v>0</v>
      </c>
      <c r="I233" s="293"/>
      <c r="J233" s="463"/>
      <c r="K233" s="463"/>
      <c r="L233" s="463"/>
      <c r="M233" s="463"/>
      <c r="N233" s="462"/>
      <c r="O233" s="463"/>
      <c r="P233" s="463"/>
      <c r="Q233" s="463"/>
      <c r="R233" s="463"/>
    </row>
    <row r="234" spans="1:18">
      <c r="A234" s="146"/>
      <c r="C234" s="146"/>
      <c r="D234" s="460" t="s">
        <v>17</v>
      </c>
      <c r="E234" s="463">
        <v>5</v>
      </c>
      <c r="F234" s="463">
        <v>440</v>
      </c>
      <c r="G234" s="463">
        <v>70.841796131116993</v>
      </c>
      <c r="H234" s="463">
        <v>1</v>
      </c>
      <c r="I234" s="293"/>
      <c r="J234" s="463"/>
      <c r="K234" s="463"/>
      <c r="L234" s="463"/>
      <c r="M234" s="463"/>
      <c r="N234" s="462"/>
      <c r="O234" s="463"/>
      <c r="P234" s="463"/>
      <c r="Q234" s="463"/>
      <c r="R234" s="463"/>
    </row>
    <row r="235" spans="1:18">
      <c r="A235" s="146" t="s">
        <v>29</v>
      </c>
      <c r="B235" s="311">
        <v>791.5</v>
      </c>
      <c r="C235" s="146"/>
      <c r="D235" s="460" t="s">
        <v>17</v>
      </c>
      <c r="E235" s="463">
        <v>30</v>
      </c>
      <c r="F235" s="463">
        <v>100</v>
      </c>
      <c r="G235" s="463">
        <v>8.9145417143228851</v>
      </c>
      <c r="H235" s="463">
        <v>0</v>
      </c>
      <c r="I235" s="293"/>
      <c r="J235" s="463">
        <v>28</v>
      </c>
      <c r="K235" s="463">
        <v>1203</v>
      </c>
      <c r="L235" s="463">
        <v>6.2414960483026798</v>
      </c>
      <c r="M235" s="463"/>
      <c r="N235" s="462"/>
      <c r="O235" s="463">
        <v>31</v>
      </c>
      <c r="P235" s="463">
        <v>1935</v>
      </c>
      <c r="Q235" s="463">
        <v>78.651582300733949</v>
      </c>
      <c r="R235" s="462"/>
    </row>
    <row r="236" spans="1:18">
      <c r="A236" s="146" t="s">
        <v>30</v>
      </c>
      <c r="B236" s="311">
        <v>791.5</v>
      </c>
      <c r="C236" s="146"/>
      <c r="D236" s="460" t="s">
        <v>10</v>
      </c>
      <c r="E236" s="462">
        <v>5</v>
      </c>
      <c r="F236" s="462">
        <v>24</v>
      </c>
      <c r="G236" s="462">
        <v>9.0717326210642177</v>
      </c>
      <c r="H236" s="462">
        <v>0</v>
      </c>
      <c r="I236" s="293"/>
      <c r="J236" s="462"/>
      <c r="K236" s="462"/>
      <c r="L236" s="462"/>
      <c r="M236" s="462"/>
      <c r="N236" s="462"/>
      <c r="O236" s="462"/>
      <c r="P236" s="462"/>
      <c r="Q236" s="462"/>
      <c r="R236" s="462"/>
    </row>
    <row r="237" spans="1:18">
      <c r="A237" s="146"/>
      <c r="C237" s="146"/>
      <c r="D237" s="460" t="s">
        <v>17</v>
      </c>
      <c r="E237" s="463">
        <v>5</v>
      </c>
      <c r="F237" s="463">
        <v>32</v>
      </c>
      <c r="G237" s="463">
        <v>6.062866266041592</v>
      </c>
      <c r="H237" s="463">
        <v>0</v>
      </c>
      <c r="I237" s="293"/>
      <c r="J237" s="463"/>
      <c r="K237" s="463"/>
      <c r="L237" s="463"/>
      <c r="M237" s="463"/>
      <c r="N237" s="462"/>
      <c r="O237" s="463"/>
      <c r="P237" s="463"/>
      <c r="Q237" s="463"/>
      <c r="R237" s="463"/>
    </row>
    <row r="238" spans="1:18">
      <c r="A238" s="146" t="s">
        <v>30</v>
      </c>
      <c r="B238" s="311">
        <v>793.7</v>
      </c>
      <c r="C238" s="146"/>
      <c r="D238" s="460" t="s">
        <v>10</v>
      </c>
      <c r="E238" s="462">
        <v>5</v>
      </c>
      <c r="F238" s="462">
        <v>31</v>
      </c>
      <c r="G238" s="462">
        <v>14.472325748627791</v>
      </c>
      <c r="H238" s="462">
        <v>0</v>
      </c>
      <c r="I238" s="293"/>
      <c r="J238" s="463"/>
      <c r="K238" s="463"/>
      <c r="L238" s="463"/>
      <c r="M238" s="463"/>
      <c r="N238" s="462"/>
      <c r="O238" s="463"/>
      <c r="P238" s="463"/>
      <c r="Q238" s="463"/>
      <c r="R238" s="463"/>
    </row>
    <row r="239" spans="1:18">
      <c r="A239" s="146"/>
      <c r="C239" s="146"/>
      <c r="D239" s="460" t="s">
        <v>17</v>
      </c>
      <c r="E239" s="463">
        <v>5</v>
      </c>
      <c r="F239" s="463">
        <v>24</v>
      </c>
      <c r="G239" s="463">
        <v>9.9658475169241392</v>
      </c>
      <c r="H239" s="463">
        <v>0</v>
      </c>
      <c r="I239" s="293"/>
      <c r="J239" s="463"/>
      <c r="K239" s="463"/>
      <c r="L239" s="463"/>
      <c r="M239" s="463"/>
      <c r="N239" s="462"/>
      <c r="O239" s="463"/>
      <c r="P239" s="463"/>
      <c r="Q239" s="463"/>
      <c r="R239" s="463"/>
    </row>
    <row r="240" spans="1:18">
      <c r="A240" s="146" t="s">
        <v>30</v>
      </c>
      <c r="B240" s="311">
        <v>797.3</v>
      </c>
      <c r="C240" s="146"/>
      <c r="D240" s="460" t="s">
        <v>10</v>
      </c>
      <c r="E240" s="462">
        <v>0</v>
      </c>
      <c r="F240" s="462">
        <v>0</v>
      </c>
      <c r="G240" s="462" t="s">
        <v>13</v>
      </c>
      <c r="H240" s="462">
        <v>0</v>
      </c>
      <c r="I240" s="293"/>
      <c r="J240" s="463"/>
      <c r="K240" s="463"/>
      <c r="L240" s="463"/>
      <c r="M240" s="463"/>
      <c r="N240" s="462"/>
      <c r="O240" s="463"/>
      <c r="P240" s="463"/>
      <c r="Q240" s="463"/>
      <c r="R240" s="463"/>
    </row>
    <row r="241" spans="1:18">
      <c r="A241" s="146"/>
      <c r="C241" s="146"/>
      <c r="D241" s="460" t="s">
        <v>17</v>
      </c>
      <c r="E241" s="463">
        <v>0</v>
      </c>
      <c r="F241" s="463">
        <v>0</v>
      </c>
      <c r="G241" s="463" t="s">
        <v>13</v>
      </c>
      <c r="H241" s="463">
        <v>0</v>
      </c>
      <c r="I241" s="293"/>
      <c r="J241" s="463"/>
      <c r="K241" s="463"/>
      <c r="L241" s="463"/>
      <c r="M241" s="463"/>
      <c r="N241" s="462"/>
      <c r="O241" s="463"/>
      <c r="P241" s="463"/>
      <c r="Q241" s="463"/>
      <c r="R241" s="463"/>
    </row>
    <row r="242" spans="1:18">
      <c r="A242" s="146" t="s">
        <v>31</v>
      </c>
      <c r="B242" s="311">
        <v>935.5</v>
      </c>
      <c r="C242" s="146"/>
      <c r="D242" s="460" t="s">
        <v>17</v>
      </c>
      <c r="E242" s="463">
        <v>3</v>
      </c>
      <c r="F242" s="463">
        <v>3.1</v>
      </c>
      <c r="G242" s="463" t="s">
        <v>13</v>
      </c>
      <c r="H242" s="463">
        <v>0</v>
      </c>
      <c r="I242" s="293"/>
      <c r="J242" s="463">
        <v>9</v>
      </c>
      <c r="K242" s="463">
        <v>8.4</v>
      </c>
      <c r="L242" s="463">
        <v>2.7504732771208946</v>
      </c>
      <c r="M242" s="463"/>
      <c r="N242" s="462"/>
      <c r="O242" s="463">
        <v>8</v>
      </c>
      <c r="P242" s="463">
        <v>866.4</v>
      </c>
      <c r="Q242" s="463">
        <v>42.732852905556328</v>
      </c>
      <c r="R242" s="463"/>
    </row>
  </sheetData>
  <mergeCells count="6">
    <mergeCell ref="E2:G2"/>
    <mergeCell ref="J2:L2"/>
    <mergeCell ref="O2:Q2"/>
    <mergeCell ref="E64:G64"/>
    <mergeCell ref="J64:L64"/>
    <mergeCell ref="O64:Q64"/>
  </mergeCells>
  <conditionalFormatting sqref="H78:H79">
    <cfRule type="expression" dxfId="969" priority="254" stopIfTrue="1">
      <formula>$H$78/$E$78&gt;0.1</formula>
    </cfRule>
  </conditionalFormatting>
  <conditionalFormatting sqref="H87:H88">
    <cfRule type="expression" dxfId="968" priority="253" stopIfTrue="1">
      <formula>$H$87/$E$87&gt;0.1</formula>
    </cfRule>
  </conditionalFormatting>
  <conditionalFormatting sqref="H94">
    <cfRule type="expression" dxfId="967" priority="252" stopIfTrue="1">
      <formula>$H$94/$E$94&gt;0.1</formula>
    </cfRule>
  </conditionalFormatting>
  <conditionalFormatting sqref="H102 H106">
    <cfRule type="expression" dxfId="966" priority="251" stopIfTrue="1">
      <formula>$H$102/$E$102&gt;0.1</formula>
    </cfRule>
  </conditionalFormatting>
  <conditionalFormatting sqref="H113">
    <cfRule type="expression" dxfId="965" priority="250" stopIfTrue="1">
      <formula>$H$113/$E$113&gt;0.1</formula>
    </cfRule>
  </conditionalFormatting>
  <conditionalFormatting sqref="H120">
    <cfRule type="expression" dxfId="964" priority="249" stopIfTrue="1">
      <formula>$H$120/$E$120&gt;0.1</formula>
    </cfRule>
  </conditionalFormatting>
  <conditionalFormatting sqref="H96:H97 H70 H89 H115 H67 H80">
    <cfRule type="expression" dxfId="963"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962" priority="245" stopIfTrue="1" operator="equal">
      <formula>"N/A"</formula>
    </cfRule>
    <cfRule type="cellIs" dxfId="961" priority="246" stopIfTrue="1" operator="equal">
      <formula>"&lt;4"</formula>
    </cfRule>
    <cfRule type="cellIs" dxfId="960" priority="247" stopIfTrue="1" operator="greaterThan">
      <formula>200</formula>
    </cfRule>
  </conditionalFormatting>
  <conditionalFormatting sqref="G94 G78:G79 G71 G87:G88 G68 Q6 L6 G6 L9 Q9 G9 G17:G18 L17:L18 Q17:Q18 G26:G27 L26:L27 Q26:Q27 G33 L33 Q33">
    <cfRule type="cellIs" dxfId="959" priority="242" stopIfTrue="1" operator="equal">
      <formula>"N/A"</formula>
    </cfRule>
    <cfRule type="cellIs" dxfId="958" priority="243" stopIfTrue="1" operator="equal">
      <formula>"&lt;4"</formula>
    </cfRule>
    <cfRule type="cellIs" dxfId="957" priority="244" stopIfTrue="1" operator="greaterThanOrEqual">
      <formula>2000</formula>
    </cfRule>
  </conditionalFormatting>
  <conditionalFormatting sqref="G95 G121 G114 N74:N77 G98:G107 G34 L34 Q34 L42 Q42 G42 L46 Q46 G46 G53 L53 Q53 L60 Q60 G60">
    <cfRule type="cellIs" dxfId="956" priority="240" stopIfTrue="1" operator="equal">
      <formula>"N/A"</formula>
    </cfRule>
    <cfRule type="cellIs" dxfId="955"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954"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953"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952" priority="235" stopIfTrue="1" operator="equal">
      <formula>"N/A"</formula>
    </cfRule>
    <cfRule type="cellIs" dxfId="951" priority="236" stopIfTrue="1" operator="greaterThan">
      <formula>130</formula>
    </cfRule>
    <cfRule type="cellIs" dxfId="950" priority="237" stopIfTrue="1" operator="lessThanOrEqual">
      <formula>130</formula>
    </cfRule>
  </conditionalFormatting>
  <conditionalFormatting sqref="G67 G70 G89 G96 G115 G5 L5 Q5 G8 L8 Q8 G28 L28 Q28 G35 L35 Q35 G54">
    <cfRule type="cellIs" dxfId="949" priority="232" stopIfTrue="1" operator="equal">
      <formula>"N/A"</formula>
    </cfRule>
    <cfRule type="cellIs" dxfId="948" priority="233" stopIfTrue="1" operator="equal">
      <formula>"&lt;4"</formula>
    </cfRule>
    <cfRule type="cellIs" dxfId="947" priority="234" stopIfTrue="1" operator="greaterThan">
      <formula>2000</formula>
    </cfRule>
  </conditionalFormatting>
  <conditionalFormatting sqref="G122:G126 G97 G108 G80 L19 Q19 G19 G36 L36 Q36 L47 Q47 L61 Q61">
    <cfRule type="cellIs" dxfId="946" priority="229" stopIfTrue="1" operator="equal">
      <formula>"N/A"</formula>
    </cfRule>
    <cfRule type="cellIs" dxfId="945" priority="230" stopIfTrue="1" operator="equal">
      <formula>"&lt;4"</formula>
    </cfRule>
    <cfRule type="cellIs" dxfId="944" priority="231" stopIfTrue="1" operator="greaterThan">
      <formula>2000</formula>
    </cfRule>
  </conditionalFormatting>
  <conditionalFormatting sqref="H78:H79">
    <cfRule type="expression" dxfId="943" priority="228" stopIfTrue="1">
      <formula>$H$78/$E$78&gt;0.1</formula>
    </cfRule>
  </conditionalFormatting>
  <conditionalFormatting sqref="G78:G79">
    <cfRule type="cellIs" dxfId="942" priority="225" stopIfTrue="1" operator="equal">
      <formula>"N/A"</formula>
    </cfRule>
    <cfRule type="cellIs" dxfId="941" priority="226" stopIfTrue="1" operator="equal">
      <formula>"&lt;4"</formula>
    </cfRule>
    <cfRule type="cellIs" dxfId="940" priority="227" stopIfTrue="1" operator="greaterThanOrEqual">
      <formula>2000</formula>
    </cfRule>
  </conditionalFormatting>
  <conditionalFormatting sqref="G78 G76 G74">
    <cfRule type="cellIs" dxfId="939" priority="222" stopIfTrue="1" operator="equal">
      <formula>"N/A"</formula>
    </cfRule>
    <cfRule type="cellIs" dxfId="938" priority="223" stopIfTrue="1" operator="equal">
      <formula>"&lt;4"</formula>
    </cfRule>
    <cfRule type="cellIs" dxfId="937" priority="224" stopIfTrue="1" operator="greaterThan">
      <formula>200</formula>
    </cfRule>
  </conditionalFormatting>
  <conditionalFormatting sqref="G73 G75 G77 G79">
    <cfRule type="cellIs" dxfId="936" priority="219" stopIfTrue="1" operator="equal">
      <formula>"N/A"</formula>
    </cfRule>
    <cfRule type="cellIs" dxfId="935" priority="220" stopIfTrue="1" operator="greaterThan">
      <formula>130</formula>
    </cfRule>
    <cfRule type="cellIs" dxfId="934" priority="221" stopIfTrue="1" operator="lessThanOrEqual">
      <formula>130</formula>
    </cfRule>
  </conditionalFormatting>
  <conditionalFormatting sqref="H79 H73 H75 H77">
    <cfRule type="cellIs" dxfId="933" priority="218" stopIfTrue="1" operator="greaterThan">
      <formula>0</formula>
    </cfRule>
  </conditionalFormatting>
  <conditionalFormatting sqref="H72:H79">
    <cfRule type="expression" dxfId="932" priority="217" stopIfTrue="1">
      <formula>H72/E72&gt;0.1</formula>
    </cfRule>
  </conditionalFormatting>
  <conditionalFormatting sqref="H72">
    <cfRule type="expression" dxfId="931" priority="216" stopIfTrue="1">
      <formula>H72/E72&gt;0.1</formula>
    </cfRule>
  </conditionalFormatting>
  <conditionalFormatting sqref="H68">
    <cfRule type="cellIs" dxfId="930" priority="213" stopIfTrue="1" operator="equal">
      <formula>"N/A"</formula>
    </cfRule>
    <cfRule type="cellIs" dxfId="929" priority="214" stopIfTrue="1" operator="equal">
      <formula>"&lt;4"</formula>
    </cfRule>
    <cfRule type="cellIs" dxfId="928" priority="215" stopIfTrue="1" operator="greaterThan">
      <formula>200</formula>
    </cfRule>
  </conditionalFormatting>
  <conditionalFormatting sqref="H70 H67">
    <cfRule type="expression" dxfId="927" priority="212" stopIfTrue="1">
      <formula>H67/E67&gt;0.1</formula>
    </cfRule>
  </conditionalFormatting>
  <conditionalFormatting sqref="H73:H79">
    <cfRule type="expression" dxfId="926" priority="211" stopIfTrue="1">
      <formula>H73/E73&gt;0.1</formula>
    </cfRule>
  </conditionalFormatting>
  <conditionalFormatting sqref="H73:H79">
    <cfRule type="expression" dxfId="925" priority="210" stopIfTrue="1">
      <formula>H73/E73&gt;0.1</formula>
    </cfRule>
  </conditionalFormatting>
  <conditionalFormatting sqref="H81">
    <cfRule type="expression" dxfId="924" priority="209" stopIfTrue="1">
      <formula>$H$78/$E$78&gt;0.1</formula>
    </cfRule>
  </conditionalFormatting>
  <conditionalFormatting sqref="G81">
    <cfRule type="cellIs" dxfId="923" priority="206" stopIfTrue="1" operator="equal">
      <formula>"N/A"</formula>
    </cfRule>
    <cfRule type="cellIs" dxfId="922" priority="207" stopIfTrue="1" operator="equal">
      <formula>"&lt;4"</formula>
    </cfRule>
    <cfRule type="cellIs" dxfId="921" priority="208" stopIfTrue="1" operator="greaterThanOrEqual">
      <formula>2000</formula>
    </cfRule>
  </conditionalFormatting>
  <conditionalFormatting sqref="H81">
    <cfRule type="expression" dxfId="920" priority="205" stopIfTrue="1">
      <formula>$H$78/$E$78&gt;0.1</formula>
    </cfRule>
  </conditionalFormatting>
  <conditionalFormatting sqref="G81">
    <cfRule type="cellIs" dxfId="919" priority="202" stopIfTrue="1" operator="equal">
      <formula>"N/A"</formula>
    </cfRule>
    <cfRule type="cellIs" dxfId="918" priority="203" stopIfTrue="1" operator="equal">
      <formula>"&lt;4"</formula>
    </cfRule>
    <cfRule type="cellIs" dxfId="917" priority="204" stopIfTrue="1" operator="greaterThanOrEqual">
      <formula>2000</formula>
    </cfRule>
  </conditionalFormatting>
  <conditionalFormatting sqref="G81">
    <cfRule type="cellIs" dxfId="916" priority="199" stopIfTrue="1" operator="equal">
      <formula>"N/A"</formula>
    </cfRule>
    <cfRule type="cellIs" dxfId="915" priority="200" stopIfTrue="1" operator="greaterThan">
      <formula>130</formula>
    </cfRule>
    <cfRule type="cellIs" dxfId="914" priority="201" stopIfTrue="1" operator="lessThanOrEqual">
      <formula>130</formula>
    </cfRule>
  </conditionalFormatting>
  <conditionalFormatting sqref="H81">
    <cfRule type="cellIs" dxfId="913" priority="198" stopIfTrue="1" operator="greaterThan">
      <formula>0</formula>
    </cfRule>
  </conditionalFormatting>
  <conditionalFormatting sqref="H81">
    <cfRule type="expression" dxfId="912" priority="197" stopIfTrue="1">
      <formula>H81/E81&gt;0.1</formula>
    </cfRule>
  </conditionalFormatting>
  <conditionalFormatting sqref="H81">
    <cfRule type="expression" dxfId="911" priority="196" stopIfTrue="1">
      <formula>H81/E81&gt;0.1</formula>
    </cfRule>
  </conditionalFormatting>
  <conditionalFormatting sqref="H81">
    <cfRule type="expression" dxfId="910" priority="195" stopIfTrue="1">
      <formula>H81/E81&gt;0.1</formula>
    </cfRule>
  </conditionalFormatting>
  <conditionalFormatting sqref="H82:H88">
    <cfRule type="expression" dxfId="909" priority="194" stopIfTrue="1">
      <formula>$H$78/$E$78&gt;0.1</formula>
    </cfRule>
  </conditionalFormatting>
  <conditionalFormatting sqref="G82:G88">
    <cfRule type="cellIs" dxfId="908" priority="191" stopIfTrue="1" operator="equal">
      <formula>"N/A"</formula>
    </cfRule>
    <cfRule type="cellIs" dxfId="907" priority="192" stopIfTrue="1" operator="equal">
      <formula>"&lt;4"</formula>
    </cfRule>
    <cfRule type="cellIs" dxfId="906" priority="193" stopIfTrue="1" operator="greaterThanOrEqual">
      <formula>2000</formula>
    </cfRule>
  </conditionalFormatting>
  <conditionalFormatting sqref="H82:H88">
    <cfRule type="expression" dxfId="905" priority="190" stopIfTrue="1">
      <formula>$H$78/$E$78&gt;0.1</formula>
    </cfRule>
  </conditionalFormatting>
  <conditionalFormatting sqref="G82:G88">
    <cfRule type="cellIs" dxfId="904" priority="187" stopIfTrue="1" operator="equal">
      <formula>"N/A"</formula>
    </cfRule>
    <cfRule type="cellIs" dxfId="903" priority="188" stopIfTrue="1" operator="equal">
      <formula>"&lt;4"</formula>
    </cfRule>
    <cfRule type="cellIs" dxfId="902" priority="189" stopIfTrue="1" operator="greaterThanOrEqual">
      <formula>2000</formula>
    </cfRule>
  </conditionalFormatting>
  <conditionalFormatting sqref="G82:G88">
    <cfRule type="cellIs" dxfId="901" priority="184" stopIfTrue="1" operator="equal">
      <formula>"N/A"</formula>
    </cfRule>
    <cfRule type="cellIs" dxfId="900" priority="185" stopIfTrue="1" operator="greaterThan">
      <formula>130</formula>
    </cfRule>
    <cfRule type="cellIs" dxfId="899" priority="186" stopIfTrue="1" operator="lessThanOrEqual">
      <formula>130</formula>
    </cfRule>
  </conditionalFormatting>
  <conditionalFormatting sqref="H82:H88">
    <cfRule type="cellIs" dxfId="898" priority="183" stopIfTrue="1" operator="greaterThan">
      <formula>0</formula>
    </cfRule>
  </conditionalFormatting>
  <conditionalFormatting sqref="H82:H88">
    <cfRule type="expression" dxfId="897" priority="182" stopIfTrue="1">
      <formula>H82/E82&gt;0.1</formula>
    </cfRule>
  </conditionalFormatting>
  <conditionalFormatting sqref="H82:H88">
    <cfRule type="expression" dxfId="896" priority="181" stopIfTrue="1">
      <formula>H82/E82&gt;0.1</formula>
    </cfRule>
  </conditionalFormatting>
  <conditionalFormatting sqref="H82:H88">
    <cfRule type="expression" dxfId="895" priority="180" stopIfTrue="1">
      <formula>H82/E82&gt;0.1</formula>
    </cfRule>
  </conditionalFormatting>
  <conditionalFormatting sqref="H90">
    <cfRule type="expression" dxfId="894" priority="179" stopIfTrue="1">
      <formula>$H$87/$E$87&gt;0.1</formula>
    </cfRule>
  </conditionalFormatting>
  <conditionalFormatting sqref="G90">
    <cfRule type="cellIs" dxfId="893" priority="176" stopIfTrue="1" operator="equal">
      <formula>"N/A"</formula>
    </cfRule>
    <cfRule type="cellIs" dxfId="892" priority="177" stopIfTrue="1" operator="equal">
      <formula>"&lt;4"</formula>
    </cfRule>
    <cfRule type="cellIs" dxfId="891" priority="178" stopIfTrue="1" operator="greaterThanOrEqual">
      <formula>2000</formula>
    </cfRule>
  </conditionalFormatting>
  <conditionalFormatting sqref="H90">
    <cfRule type="expression" dxfId="890" priority="175" stopIfTrue="1">
      <formula>$H$78/$E$78&gt;0.1</formula>
    </cfRule>
  </conditionalFormatting>
  <conditionalFormatting sqref="G90">
    <cfRule type="cellIs" dxfId="889" priority="172" stopIfTrue="1" operator="equal">
      <formula>"N/A"</formula>
    </cfRule>
    <cfRule type="cellIs" dxfId="888" priority="173" stopIfTrue="1" operator="equal">
      <formula>"&lt;4"</formula>
    </cfRule>
    <cfRule type="cellIs" dxfId="887" priority="174" stopIfTrue="1" operator="greaterThanOrEqual">
      <formula>2000</formula>
    </cfRule>
  </conditionalFormatting>
  <conditionalFormatting sqref="H90">
    <cfRule type="expression" dxfId="886" priority="171" stopIfTrue="1">
      <formula>$H$78/$E$78&gt;0.1</formula>
    </cfRule>
  </conditionalFormatting>
  <conditionalFormatting sqref="G90">
    <cfRule type="cellIs" dxfId="885" priority="168" stopIfTrue="1" operator="equal">
      <formula>"N/A"</formula>
    </cfRule>
    <cfRule type="cellIs" dxfId="884" priority="169" stopIfTrue="1" operator="equal">
      <formula>"&lt;4"</formula>
    </cfRule>
    <cfRule type="cellIs" dxfId="883" priority="170" stopIfTrue="1" operator="greaterThanOrEqual">
      <formula>2000</formula>
    </cfRule>
  </conditionalFormatting>
  <conditionalFormatting sqref="G90">
    <cfRule type="cellIs" dxfId="882" priority="165" stopIfTrue="1" operator="equal">
      <formula>"N/A"</formula>
    </cfRule>
    <cfRule type="cellIs" dxfId="881" priority="166" stopIfTrue="1" operator="greaterThan">
      <formula>130</formula>
    </cfRule>
    <cfRule type="cellIs" dxfId="880" priority="167" stopIfTrue="1" operator="lessThanOrEqual">
      <formula>130</formula>
    </cfRule>
  </conditionalFormatting>
  <conditionalFormatting sqref="H90">
    <cfRule type="cellIs" dxfId="879" priority="164" stopIfTrue="1" operator="greaterThan">
      <formula>0</formula>
    </cfRule>
  </conditionalFormatting>
  <conditionalFormatting sqref="H90">
    <cfRule type="expression" dxfId="878" priority="163" stopIfTrue="1">
      <formula>H90/E90&gt;0.1</formula>
    </cfRule>
  </conditionalFormatting>
  <conditionalFormatting sqref="H90">
    <cfRule type="expression" dxfId="877" priority="162" stopIfTrue="1">
      <formula>H90/E90&gt;0.1</formula>
    </cfRule>
  </conditionalFormatting>
  <conditionalFormatting sqref="H90">
    <cfRule type="expression" dxfId="876" priority="161" stopIfTrue="1">
      <formula>H90/E90&gt;0.1</formula>
    </cfRule>
  </conditionalFormatting>
  <conditionalFormatting sqref="H91:H95">
    <cfRule type="expression" dxfId="875" priority="160" stopIfTrue="1">
      <formula>$H$87/$E$87&gt;0.1</formula>
    </cfRule>
  </conditionalFormatting>
  <conditionalFormatting sqref="G91:G95">
    <cfRule type="cellIs" dxfId="874" priority="157" stopIfTrue="1" operator="equal">
      <formula>"N/A"</formula>
    </cfRule>
    <cfRule type="cellIs" dxfId="873" priority="158" stopIfTrue="1" operator="equal">
      <formula>"&lt;4"</formula>
    </cfRule>
    <cfRule type="cellIs" dxfId="872" priority="159" stopIfTrue="1" operator="greaterThanOrEqual">
      <formula>2000</formula>
    </cfRule>
  </conditionalFormatting>
  <conditionalFormatting sqref="H91:H95">
    <cfRule type="expression" dxfId="871" priority="156" stopIfTrue="1">
      <formula>$H$78/$E$78&gt;0.1</formula>
    </cfRule>
  </conditionalFormatting>
  <conditionalFormatting sqref="G91:G95">
    <cfRule type="cellIs" dxfId="870" priority="153" stopIfTrue="1" operator="equal">
      <formula>"N/A"</formula>
    </cfRule>
    <cfRule type="cellIs" dxfId="869" priority="154" stopIfTrue="1" operator="equal">
      <formula>"&lt;4"</formula>
    </cfRule>
    <cfRule type="cellIs" dxfId="868" priority="155" stopIfTrue="1" operator="greaterThanOrEqual">
      <formula>2000</formula>
    </cfRule>
  </conditionalFormatting>
  <conditionalFormatting sqref="H91:H95">
    <cfRule type="expression" dxfId="867" priority="152" stopIfTrue="1">
      <formula>$H$78/$E$78&gt;0.1</formula>
    </cfRule>
  </conditionalFormatting>
  <conditionalFormatting sqref="G91:G95">
    <cfRule type="cellIs" dxfId="866" priority="149" stopIfTrue="1" operator="equal">
      <formula>"N/A"</formula>
    </cfRule>
    <cfRule type="cellIs" dxfId="865" priority="150" stopIfTrue="1" operator="equal">
      <formula>"&lt;4"</formula>
    </cfRule>
    <cfRule type="cellIs" dxfId="864" priority="151" stopIfTrue="1" operator="greaterThanOrEqual">
      <formula>2000</formula>
    </cfRule>
  </conditionalFormatting>
  <conditionalFormatting sqref="G91:G95">
    <cfRule type="cellIs" dxfId="863" priority="146" stopIfTrue="1" operator="equal">
      <formula>"N/A"</formula>
    </cfRule>
    <cfRule type="cellIs" dxfId="862" priority="147" stopIfTrue="1" operator="greaterThan">
      <formula>130</formula>
    </cfRule>
    <cfRule type="cellIs" dxfId="861" priority="148" stopIfTrue="1" operator="lessThanOrEqual">
      <formula>130</formula>
    </cfRule>
  </conditionalFormatting>
  <conditionalFormatting sqref="H91:H95">
    <cfRule type="cellIs" dxfId="860" priority="145" stopIfTrue="1" operator="greaterThan">
      <formula>0</formula>
    </cfRule>
  </conditionalFormatting>
  <conditionalFormatting sqref="H91:H95">
    <cfRule type="expression" dxfId="859" priority="144" stopIfTrue="1">
      <formula>H91/E91&gt;0.1</formula>
    </cfRule>
  </conditionalFormatting>
  <conditionalFormatting sqref="H91:H95">
    <cfRule type="expression" dxfId="858" priority="143" stopIfTrue="1">
      <formula>H91/E91&gt;0.1</formula>
    </cfRule>
  </conditionalFormatting>
  <conditionalFormatting sqref="H91:H95">
    <cfRule type="expression" dxfId="857" priority="142" stopIfTrue="1">
      <formula>H91/E91&gt;0.1</formula>
    </cfRule>
  </conditionalFormatting>
  <conditionalFormatting sqref="H98:H107">
    <cfRule type="expression" dxfId="856" priority="141" stopIfTrue="1">
      <formula>$H$87/$E$87&gt;0.1</formula>
    </cfRule>
  </conditionalFormatting>
  <conditionalFormatting sqref="G98:G107">
    <cfRule type="cellIs" dxfId="855" priority="138" stopIfTrue="1" operator="equal">
      <formula>"N/A"</formula>
    </cfRule>
    <cfRule type="cellIs" dxfId="854" priority="139" stopIfTrue="1" operator="equal">
      <formula>"&lt;4"</formula>
    </cfRule>
    <cfRule type="cellIs" dxfId="853" priority="140" stopIfTrue="1" operator="greaterThanOrEqual">
      <formula>2000</formula>
    </cfRule>
  </conditionalFormatting>
  <conditionalFormatting sqref="H98:H107">
    <cfRule type="expression" dxfId="852" priority="137" stopIfTrue="1">
      <formula>$H$78/$E$78&gt;0.1</formula>
    </cfRule>
  </conditionalFormatting>
  <conditionalFormatting sqref="G98:G107">
    <cfRule type="cellIs" dxfId="851" priority="134" stopIfTrue="1" operator="equal">
      <formula>"N/A"</formula>
    </cfRule>
    <cfRule type="cellIs" dxfId="850" priority="135" stopIfTrue="1" operator="equal">
      <formula>"&lt;4"</formula>
    </cfRule>
    <cfRule type="cellIs" dxfId="849" priority="136" stopIfTrue="1" operator="greaterThanOrEqual">
      <formula>2000</formula>
    </cfRule>
  </conditionalFormatting>
  <conditionalFormatting sqref="H98:H107">
    <cfRule type="expression" dxfId="848" priority="133" stopIfTrue="1">
      <formula>$H$78/$E$78&gt;0.1</formula>
    </cfRule>
  </conditionalFormatting>
  <conditionalFormatting sqref="G98:G107">
    <cfRule type="cellIs" dxfId="847" priority="130" stopIfTrue="1" operator="equal">
      <formula>"N/A"</formula>
    </cfRule>
    <cfRule type="cellIs" dxfId="846" priority="131" stopIfTrue="1" operator="equal">
      <formula>"&lt;4"</formula>
    </cfRule>
    <cfRule type="cellIs" dxfId="845" priority="132" stopIfTrue="1" operator="greaterThanOrEqual">
      <formula>2000</formula>
    </cfRule>
  </conditionalFormatting>
  <conditionalFormatting sqref="G98:G107">
    <cfRule type="cellIs" dxfId="844" priority="127" stopIfTrue="1" operator="equal">
      <formula>"N/A"</formula>
    </cfRule>
    <cfRule type="cellIs" dxfId="843" priority="128" stopIfTrue="1" operator="greaterThan">
      <formula>130</formula>
    </cfRule>
    <cfRule type="cellIs" dxfId="842" priority="129" stopIfTrue="1" operator="lessThanOrEqual">
      <formula>130</formula>
    </cfRule>
  </conditionalFormatting>
  <conditionalFormatting sqref="H98:H107">
    <cfRule type="cellIs" dxfId="841" priority="126" stopIfTrue="1" operator="greaterThan">
      <formula>0</formula>
    </cfRule>
  </conditionalFormatting>
  <conditionalFormatting sqref="H98:H107">
    <cfRule type="expression" dxfId="840" priority="125" stopIfTrue="1">
      <formula>H98/E98&gt;0.1</formula>
    </cfRule>
  </conditionalFormatting>
  <conditionalFormatting sqref="H98:H107">
    <cfRule type="expression" dxfId="839" priority="124" stopIfTrue="1">
      <formula>H98/E98&gt;0.1</formula>
    </cfRule>
  </conditionalFormatting>
  <conditionalFormatting sqref="H98:H107">
    <cfRule type="expression" dxfId="838" priority="123" stopIfTrue="1">
      <formula>H98/E98&gt;0.1</formula>
    </cfRule>
  </conditionalFormatting>
  <conditionalFormatting sqref="G109">
    <cfRule type="cellIs" dxfId="837" priority="121" stopIfTrue="1" operator="equal">
      <formula>"N/A"</formula>
    </cfRule>
    <cfRule type="cellIs" dxfId="836" priority="122" stopIfTrue="1" operator="greaterThan">
      <formula>130</formula>
    </cfRule>
  </conditionalFormatting>
  <conditionalFormatting sqref="H109">
    <cfRule type="expression" dxfId="835" priority="120" stopIfTrue="1">
      <formula>$H$87/$E$87&gt;0.1</formula>
    </cfRule>
  </conditionalFormatting>
  <conditionalFormatting sqref="G109">
    <cfRule type="cellIs" dxfId="834" priority="117" stopIfTrue="1" operator="equal">
      <formula>"N/A"</formula>
    </cfRule>
    <cfRule type="cellIs" dxfId="833" priority="118" stopIfTrue="1" operator="equal">
      <formula>"&lt;4"</formula>
    </cfRule>
    <cfRule type="cellIs" dxfId="832" priority="119" stopIfTrue="1" operator="greaterThanOrEqual">
      <formula>2000</formula>
    </cfRule>
  </conditionalFormatting>
  <conditionalFormatting sqref="H109">
    <cfRule type="expression" dxfId="831" priority="116" stopIfTrue="1">
      <formula>$H$78/$E$78&gt;0.1</formula>
    </cfRule>
  </conditionalFormatting>
  <conditionalFormatting sqref="G109">
    <cfRule type="cellIs" dxfId="830" priority="113" stopIfTrue="1" operator="equal">
      <formula>"N/A"</formula>
    </cfRule>
    <cfRule type="cellIs" dxfId="829" priority="114" stopIfTrue="1" operator="equal">
      <formula>"&lt;4"</formula>
    </cfRule>
    <cfRule type="cellIs" dxfId="828" priority="115" stopIfTrue="1" operator="greaterThanOrEqual">
      <formula>2000</formula>
    </cfRule>
  </conditionalFormatting>
  <conditionalFormatting sqref="H109">
    <cfRule type="expression" dxfId="827" priority="112" stopIfTrue="1">
      <formula>$H$78/$E$78&gt;0.1</formula>
    </cfRule>
  </conditionalFormatting>
  <conditionalFormatting sqref="G109">
    <cfRule type="cellIs" dxfId="826" priority="109" stopIfTrue="1" operator="equal">
      <formula>"N/A"</formula>
    </cfRule>
    <cfRule type="cellIs" dxfId="825" priority="110" stopIfTrue="1" operator="equal">
      <formula>"&lt;4"</formula>
    </cfRule>
    <cfRule type="cellIs" dxfId="824" priority="111" stopIfTrue="1" operator="greaterThanOrEqual">
      <formula>2000</formula>
    </cfRule>
  </conditionalFormatting>
  <conditionalFormatting sqref="G109">
    <cfRule type="cellIs" dxfId="823" priority="106" stopIfTrue="1" operator="equal">
      <formula>"N/A"</formula>
    </cfRule>
    <cfRule type="cellIs" dxfId="822" priority="107" stopIfTrue="1" operator="greaterThan">
      <formula>130</formula>
    </cfRule>
    <cfRule type="cellIs" dxfId="821" priority="108" stopIfTrue="1" operator="lessThanOrEqual">
      <formula>130</formula>
    </cfRule>
  </conditionalFormatting>
  <conditionalFormatting sqref="H109">
    <cfRule type="cellIs" dxfId="820" priority="105" stopIfTrue="1" operator="greaterThan">
      <formula>0</formula>
    </cfRule>
  </conditionalFormatting>
  <conditionalFormatting sqref="H109">
    <cfRule type="expression" dxfId="819" priority="104" stopIfTrue="1">
      <formula>H109/E109&gt;0.1</formula>
    </cfRule>
  </conditionalFormatting>
  <conditionalFormatting sqref="H109">
    <cfRule type="expression" dxfId="818" priority="103" stopIfTrue="1">
      <formula>H109/E109&gt;0.1</formula>
    </cfRule>
  </conditionalFormatting>
  <conditionalFormatting sqref="H109">
    <cfRule type="expression" dxfId="817" priority="102" stopIfTrue="1">
      <formula>H109/E109&gt;0.1</formula>
    </cfRule>
  </conditionalFormatting>
  <conditionalFormatting sqref="G110:G114">
    <cfRule type="cellIs" dxfId="816" priority="100" stopIfTrue="1" operator="equal">
      <formula>"N/A"</formula>
    </cfRule>
    <cfRule type="cellIs" dxfId="815" priority="101" stopIfTrue="1" operator="greaterThan">
      <formula>130</formula>
    </cfRule>
  </conditionalFormatting>
  <conditionalFormatting sqref="H110:H114">
    <cfRule type="expression" dxfId="814" priority="99" stopIfTrue="1">
      <formula>$H$87/$E$87&gt;0.1</formula>
    </cfRule>
  </conditionalFormatting>
  <conditionalFormatting sqref="G110:G114">
    <cfRule type="cellIs" dxfId="813" priority="96" stopIfTrue="1" operator="equal">
      <formula>"N/A"</formula>
    </cfRule>
    <cfRule type="cellIs" dxfId="812" priority="97" stopIfTrue="1" operator="equal">
      <formula>"&lt;4"</formula>
    </cfRule>
    <cfRule type="cellIs" dxfId="811" priority="98" stopIfTrue="1" operator="greaterThanOrEqual">
      <formula>2000</formula>
    </cfRule>
  </conditionalFormatting>
  <conditionalFormatting sqref="H110:H114">
    <cfRule type="expression" dxfId="810" priority="95" stopIfTrue="1">
      <formula>$H$78/$E$78&gt;0.1</formula>
    </cfRule>
  </conditionalFormatting>
  <conditionalFormatting sqref="G110:G114">
    <cfRule type="cellIs" dxfId="809" priority="92" stopIfTrue="1" operator="equal">
      <formula>"N/A"</formula>
    </cfRule>
    <cfRule type="cellIs" dxfId="808" priority="93" stopIfTrue="1" operator="equal">
      <formula>"&lt;4"</formula>
    </cfRule>
    <cfRule type="cellIs" dxfId="807" priority="94" stopIfTrue="1" operator="greaterThanOrEqual">
      <formula>2000</formula>
    </cfRule>
  </conditionalFormatting>
  <conditionalFormatting sqref="H110:H114">
    <cfRule type="expression" dxfId="806" priority="91" stopIfTrue="1">
      <formula>$H$78/$E$78&gt;0.1</formula>
    </cfRule>
  </conditionalFormatting>
  <conditionalFormatting sqref="G110:G114">
    <cfRule type="cellIs" dxfId="805" priority="88" stopIfTrue="1" operator="equal">
      <formula>"N/A"</formula>
    </cfRule>
    <cfRule type="cellIs" dxfId="804" priority="89" stopIfTrue="1" operator="equal">
      <formula>"&lt;4"</formula>
    </cfRule>
    <cfRule type="cellIs" dxfId="803" priority="90" stopIfTrue="1" operator="greaterThanOrEqual">
      <formula>2000</formula>
    </cfRule>
  </conditionalFormatting>
  <conditionalFormatting sqref="G110:G114">
    <cfRule type="cellIs" dxfId="802" priority="85" stopIfTrue="1" operator="equal">
      <formula>"N/A"</formula>
    </cfRule>
    <cfRule type="cellIs" dxfId="801" priority="86" stopIfTrue="1" operator="greaterThan">
      <formula>130</formula>
    </cfRule>
    <cfRule type="cellIs" dxfId="800" priority="87" stopIfTrue="1" operator="lessThanOrEqual">
      <formula>130</formula>
    </cfRule>
  </conditionalFormatting>
  <conditionalFormatting sqref="H110:H114">
    <cfRule type="cellIs" dxfId="799" priority="84" stopIfTrue="1" operator="greaterThan">
      <formula>0</formula>
    </cfRule>
  </conditionalFormatting>
  <conditionalFormatting sqref="H110:H114">
    <cfRule type="expression" dxfId="798" priority="83" stopIfTrue="1">
      <formula>H110/E110&gt;0.1</formula>
    </cfRule>
  </conditionalFormatting>
  <conditionalFormatting sqref="H110:H114">
    <cfRule type="expression" dxfId="797" priority="82" stopIfTrue="1">
      <formula>H110/E110&gt;0.1</formula>
    </cfRule>
  </conditionalFormatting>
  <conditionalFormatting sqref="H110:H114">
    <cfRule type="expression" dxfId="796" priority="81" stopIfTrue="1">
      <formula>H110/E110&gt;0.1</formula>
    </cfRule>
  </conditionalFormatting>
  <conditionalFormatting sqref="G116">
    <cfRule type="cellIs" dxfId="795" priority="79" stopIfTrue="1" operator="equal">
      <formula>"N/A"</formula>
    </cfRule>
    <cfRule type="cellIs" dxfId="794" priority="80" stopIfTrue="1" operator="greaterThan">
      <formula>130</formula>
    </cfRule>
  </conditionalFormatting>
  <conditionalFormatting sqref="G116">
    <cfRule type="cellIs" dxfId="793" priority="77" stopIfTrue="1" operator="equal">
      <formula>"N/A"</formula>
    </cfRule>
    <cfRule type="cellIs" dxfId="792" priority="78" stopIfTrue="1" operator="greaterThan">
      <formula>130</formula>
    </cfRule>
  </conditionalFormatting>
  <conditionalFormatting sqref="H116">
    <cfRule type="expression" dxfId="791" priority="76" stopIfTrue="1">
      <formula>$H$87/$E$87&gt;0.1</formula>
    </cfRule>
  </conditionalFormatting>
  <conditionalFormatting sqref="G116">
    <cfRule type="cellIs" dxfId="790" priority="73" stopIfTrue="1" operator="equal">
      <formula>"N/A"</formula>
    </cfRule>
    <cfRule type="cellIs" dxfId="789" priority="74" stopIfTrue="1" operator="equal">
      <formula>"&lt;4"</formula>
    </cfRule>
    <cfRule type="cellIs" dxfId="788" priority="75" stopIfTrue="1" operator="greaterThanOrEqual">
      <formula>2000</formula>
    </cfRule>
  </conditionalFormatting>
  <conditionalFormatting sqref="H116">
    <cfRule type="expression" dxfId="787" priority="72" stopIfTrue="1">
      <formula>$H$78/$E$78&gt;0.1</formula>
    </cfRule>
  </conditionalFormatting>
  <conditionalFormatting sqref="G116">
    <cfRule type="cellIs" dxfId="786" priority="69" stopIfTrue="1" operator="equal">
      <formula>"N/A"</formula>
    </cfRule>
    <cfRule type="cellIs" dxfId="785" priority="70" stopIfTrue="1" operator="equal">
      <formula>"&lt;4"</formula>
    </cfRule>
    <cfRule type="cellIs" dxfId="784" priority="71" stopIfTrue="1" operator="greaterThanOrEqual">
      <formula>2000</formula>
    </cfRule>
  </conditionalFormatting>
  <conditionalFormatting sqref="H116">
    <cfRule type="expression" dxfId="783" priority="68" stopIfTrue="1">
      <formula>$H$78/$E$78&gt;0.1</formula>
    </cfRule>
  </conditionalFormatting>
  <conditionalFormatting sqref="G116">
    <cfRule type="cellIs" dxfId="782" priority="65" stopIfTrue="1" operator="equal">
      <formula>"N/A"</formula>
    </cfRule>
    <cfRule type="cellIs" dxfId="781" priority="66" stopIfTrue="1" operator="equal">
      <formula>"&lt;4"</formula>
    </cfRule>
    <cfRule type="cellIs" dxfId="780" priority="67" stopIfTrue="1" operator="greaterThanOrEqual">
      <formula>2000</formula>
    </cfRule>
  </conditionalFormatting>
  <conditionalFormatting sqref="G116">
    <cfRule type="cellIs" dxfId="779" priority="62" stopIfTrue="1" operator="equal">
      <formula>"N/A"</formula>
    </cfRule>
    <cfRule type="cellIs" dxfId="778" priority="63" stopIfTrue="1" operator="greaterThan">
      <formula>130</formula>
    </cfRule>
    <cfRule type="cellIs" dxfId="777" priority="64" stopIfTrue="1" operator="lessThanOrEqual">
      <formula>130</formula>
    </cfRule>
  </conditionalFormatting>
  <conditionalFormatting sqref="H116">
    <cfRule type="cellIs" dxfId="776" priority="61" stopIfTrue="1" operator="greaterThan">
      <formula>0</formula>
    </cfRule>
  </conditionalFormatting>
  <conditionalFormatting sqref="H116">
    <cfRule type="expression" dxfId="775" priority="60" stopIfTrue="1">
      <formula>H116/E116&gt;0.1</formula>
    </cfRule>
  </conditionalFormatting>
  <conditionalFormatting sqref="H116">
    <cfRule type="expression" dxfId="774" priority="59" stopIfTrue="1">
      <formula>H116/E116&gt;0.1</formula>
    </cfRule>
  </conditionalFormatting>
  <conditionalFormatting sqref="H116">
    <cfRule type="expression" dxfId="773" priority="58" stopIfTrue="1">
      <formula>H116/E116&gt;0.1</formula>
    </cfRule>
  </conditionalFormatting>
  <conditionalFormatting sqref="G117:G121">
    <cfRule type="cellIs" dxfId="772" priority="56" stopIfTrue="1" operator="equal">
      <formula>"N/A"</formula>
    </cfRule>
    <cfRule type="cellIs" dxfId="771" priority="57" stopIfTrue="1" operator="greaterThan">
      <formula>130</formula>
    </cfRule>
  </conditionalFormatting>
  <conditionalFormatting sqref="G117:G121">
    <cfRule type="cellIs" dxfId="770" priority="54" stopIfTrue="1" operator="equal">
      <formula>"N/A"</formula>
    </cfRule>
    <cfRule type="cellIs" dxfId="769" priority="55" stopIfTrue="1" operator="greaterThan">
      <formula>130</formula>
    </cfRule>
  </conditionalFormatting>
  <conditionalFormatting sqref="H117:H121">
    <cfRule type="expression" dxfId="768" priority="53" stopIfTrue="1">
      <formula>$H$87/$E$87&gt;0.1</formula>
    </cfRule>
  </conditionalFormatting>
  <conditionalFormatting sqref="G117:G121">
    <cfRule type="cellIs" dxfId="767" priority="50" stopIfTrue="1" operator="equal">
      <formula>"N/A"</formula>
    </cfRule>
    <cfRule type="cellIs" dxfId="766" priority="51" stopIfTrue="1" operator="equal">
      <formula>"&lt;4"</formula>
    </cfRule>
    <cfRule type="cellIs" dxfId="765" priority="52" stopIfTrue="1" operator="greaterThanOrEqual">
      <formula>2000</formula>
    </cfRule>
  </conditionalFormatting>
  <conditionalFormatting sqref="H117:H121">
    <cfRule type="expression" dxfId="764" priority="49" stopIfTrue="1">
      <formula>$H$78/$E$78&gt;0.1</formula>
    </cfRule>
  </conditionalFormatting>
  <conditionalFormatting sqref="G117:G121">
    <cfRule type="cellIs" dxfId="763" priority="46" stopIfTrue="1" operator="equal">
      <formula>"N/A"</formula>
    </cfRule>
    <cfRule type="cellIs" dxfId="762" priority="47" stopIfTrue="1" operator="equal">
      <formula>"&lt;4"</formula>
    </cfRule>
    <cfRule type="cellIs" dxfId="761" priority="48" stopIfTrue="1" operator="greaterThanOrEqual">
      <formula>2000</formula>
    </cfRule>
  </conditionalFormatting>
  <conditionalFormatting sqref="H117:H121">
    <cfRule type="expression" dxfId="760" priority="45" stopIfTrue="1">
      <formula>$H$78/$E$78&gt;0.1</formula>
    </cfRule>
  </conditionalFormatting>
  <conditionalFormatting sqref="G117:G121">
    <cfRule type="cellIs" dxfId="759" priority="42" stopIfTrue="1" operator="equal">
      <formula>"N/A"</formula>
    </cfRule>
    <cfRule type="cellIs" dxfId="758" priority="43" stopIfTrue="1" operator="equal">
      <formula>"&lt;4"</formula>
    </cfRule>
    <cfRule type="cellIs" dxfId="757" priority="44" stopIfTrue="1" operator="greaterThanOrEqual">
      <formula>2000</formula>
    </cfRule>
  </conditionalFormatting>
  <conditionalFormatting sqref="G117:G121">
    <cfRule type="cellIs" dxfId="756" priority="39" stopIfTrue="1" operator="equal">
      <formula>"N/A"</formula>
    </cfRule>
    <cfRule type="cellIs" dxfId="755" priority="40" stopIfTrue="1" operator="greaterThan">
      <formula>130</formula>
    </cfRule>
    <cfRule type="cellIs" dxfId="754" priority="41" stopIfTrue="1" operator="lessThanOrEqual">
      <formula>130</formula>
    </cfRule>
  </conditionalFormatting>
  <conditionalFormatting sqref="H117:H121">
    <cfRule type="cellIs" dxfId="753" priority="38" stopIfTrue="1" operator="greaterThan">
      <formula>0</formula>
    </cfRule>
  </conditionalFormatting>
  <conditionalFormatting sqref="H117:H121">
    <cfRule type="expression" dxfId="752" priority="37" stopIfTrue="1">
      <formula>H117/E117&gt;0.1</formula>
    </cfRule>
  </conditionalFormatting>
  <conditionalFormatting sqref="H117:H121">
    <cfRule type="expression" dxfId="751" priority="36" stopIfTrue="1">
      <formula>H117/E117&gt;0.1</formula>
    </cfRule>
  </conditionalFormatting>
  <conditionalFormatting sqref="H117:H121">
    <cfRule type="expression" dxfId="750" priority="35" stopIfTrue="1">
      <formula>H117/E117&gt;0.1</formula>
    </cfRule>
  </conditionalFormatting>
  <conditionalFormatting sqref="H5 H8 H19 H28 H35:H36 H54">
    <cfRule type="expression" dxfId="749" priority="34" stopIfTrue="1">
      <formula>$H$8/$E$8&gt;0.1</formula>
    </cfRule>
  </conditionalFormatting>
  <conditionalFormatting sqref="M5 M8 M19 M28 M35:M36 M54">
    <cfRule type="expression" dxfId="748" priority="33" stopIfTrue="1">
      <formula>$M$8/$J$8&gt;0.1</formula>
    </cfRule>
  </conditionalFormatting>
  <conditionalFormatting sqref="R5">
    <cfRule type="expression" dxfId="747" priority="32" stopIfTrue="1">
      <formula>$R$5/$O$5&gt;0.1</formula>
    </cfRule>
  </conditionalFormatting>
  <conditionalFormatting sqref="R8">
    <cfRule type="expression" dxfId="746" priority="31" stopIfTrue="1">
      <formula>$R$8/$O$8&gt;0.1</formula>
    </cfRule>
  </conditionalFormatting>
  <conditionalFormatting sqref="H17:H18">
    <cfRule type="expression" dxfId="745" priority="30" stopIfTrue="1">
      <formula>$H$16/$E$16&gt;0.1</formula>
    </cfRule>
  </conditionalFormatting>
  <conditionalFormatting sqref="M17:M18">
    <cfRule type="expression" dxfId="744" priority="29" stopIfTrue="1">
      <formula>$M$16/$J$16&gt;0.1</formula>
    </cfRule>
  </conditionalFormatting>
  <conditionalFormatting sqref="R17:R18">
    <cfRule type="expression" dxfId="743" priority="28" stopIfTrue="1">
      <formula>$R$16/$O$16&gt;0.1</formula>
    </cfRule>
  </conditionalFormatting>
  <conditionalFormatting sqref="R19">
    <cfRule type="expression" dxfId="742" priority="27" stopIfTrue="1">
      <formula>$R$18/$O$18&gt;0.1</formula>
    </cfRule>
  </conditionalFormatting>
  <conditionalFormatting sqref="J19">
    <cfRule type="cellIs" dxfId="741" priority="24" stopIfTrue="1" operator="equal">
      <formula>"N/A"</formula>
    </cfRule>
    <cfRule type="cellIs" dxfId="740" priority="25" stopIfTrue="1" operator="equal">
      <formula>"&lt;4"</formula>
    </cfRule>
    <cfRule type="cellIs" dxfId="739" priority="26" stopIfTrue="1" operator="greaterThanOrEqual">
      <formula>200</formula>
    </cfRule>
  </conditionalFormatting>
  <conditionalFormatting sqref="K19">
    <cfRule type="cellIs" dxfId="738" priority="23" stopIfTrue="1" operator="equal">
      <formula>"N/A"</formula>
    </cfRule>
  </conditionalFormatting>
  <conditionalFormatting sqref="H26:H27">
    <cfRule type="expression" dxfId="737" priority="22" stopIfTrue="1">
      <formula>$H$25/$E$25&gt;0.1</formula>
    </cfRule>
  </conditionalFormatting>
  <conditionalFormatting sqref="M26:M27">
    <cfRule type="expression" dxfId="736" priority="21" stopIfTrue="1">
      <formula>$M$25/$J$25&gt;0.1</formula>
    </cfRule>
  </conditionalFormatting>
  <conditionalFormatting sqref="R26:R27">
    <cfRule type="expression" dxfId="735" priority="20" stopIfTrue="1">
      <formula>$R$25/$O$25&gt;0.1</formula>
    </cfRule>
  </conditionalFormatting>
  <conditionalFormatting sqref="R28">
    <cfRule type="expression" dxfId="734" priority="19" stopIfTrue="1">
      <formula>$R$27/$O$27&gt;0.1</formula>
    </cfRule>
  </conditionalFormatting>
  <conditionalFormatting sqref="H33">
    <cfRule type="expression" dxfId="733" priority="18" stopIfTrue="1">
      <formula>$H$32/$E$32&gt;0.1</formula>
    </cfRule>
  </conditionalFormatting>
  <conditionalFormatting sqref="M33">
    <cfRule type="expression" dxfId="732" priority="17" stopIfTrue="1">
      <formula>$M$33/$J$32&gt;0.1</formula>
    </cfRule>
  </conditionalFormatting>
  <conditionalFormatting sqref="R33">
    <cfRule type="expression" dxfId="731" priority="16" stopIfTrue="1">
      <formula>$R$32/$O$32&gt;0.1</formula>
    </cfRule>
  </conditionalFormatting>
  <conditionalFormatting sqref="R35">
    <cfRule type="expression" dxfId="730" priority="15" stopIfTrue="1">
      <formula>$R$34/$O$34&gt;0.1</formula>
    </cfRule>
  </conditionalFormatting>
  <conditionalFormatting sqref="R36">
    <cfRule type="expression" dxfId="729" priority="14" stopIfTrue="1">
      <formula>$R$35/$O$35&gt;0.1</formula>
    </cfRule>
  </conditionalFormatting>
  <conditionalFormatting sqref="H41 H45">
    <cfRule type="expression" dxfId="728" priority="13" stopIfTrue="1">
      <formula>$H$40/$E$40&gt;0.1</formula>
    </cfRule>
  </conditionalFormatting>
  <conditionalFormatting sqref="M41 M45">
    <cfRule type="expression" dxfId="727" priority="12" stopIfTrue="1">
      <formula>$M$40/$J$40&gt;0.1</formula>
    </cfRule>
  </conditionalFormatting>
  <conditionalFormatting sqref="R41 R45">
    <cfRule type="expression" dxfId="726" priority="11" stopIfTrue="1">
      <formula>$R$40/$O$40&gt;0.1</formula>
    </cfRule>
  </conditionalFormatting>
  <conditionalFormatting sqref="G47 G54 G61">
    <cfRule type="cellIs" dxfId="725" priority="8" stopIfTrue="1" operator="equal">
      <formula>"N/A"</formula>
    </cfRule>
    <cfRule type="cellIs" dxfId="724" priority="9" stopIfTrue="1" operator="lessThanOrEqual">
      <formula>130</formula>
    </cfRule>
    <cfRule type="cellIs" dxfId="723" priority="10" stopIfTrue="1" operator="greaterThan">
      <formula>2000</formula>
    </cfRule>
  </conditionalFormatting>
  <conditionalFormatting sqref="H52">
    <cfRule type="expression" dxfId="722" priority="7" stopIfTrue="1">
      <formula>$H$51/$E$51&gt;0.1</formula>
    </cfRule>
  </conditionalFormatting>
  <conditionalFormatting sqref="M52">
    <cfRule type="expression" dxfId="721" priority="6" stopIfTrue="1">
      <formula>$M$51/$J$51&gt;0.1</formula>
    </cfRule>
  </conditionalFormatting>
  <conditionalFormatting sqref="R52">
    <cfRule type="expression" dxfId="720" priority="5" stopIfTrue="1">
      <formula>$R$51/$O$51&gt;0.1</formula>
    </cfRule>
  </conditionalFormatting>
  <conditionalFormatting sqref="R54">
    <cfRule type="expression" dxfId="719" priority="4" stopIfTrue="1">
      <formula>$R$53/$O$53&gt;0.1</formula>
    </cfRule>
  </conditionalFormatting>
  <conditionalFormatting sqref="H59">
    <cfRule type="expression" dxfId="718" priority="3" stopIfTrue="1">
      <formula>$H$58/$E$58&gt;0.1</formula>
    </cfRule>
  </conditionalFormatting>
  <conditionalFormatting sqref="M59">
    <cfRule type="expression" dxfId="717" priority="2" stopIfTrue="1">
      <formula>$M$58/$J$58&gt;0.1</formula>
    </cfRule>
  </conditionalFormatting>
  <conditionalFormatting sqref="R59">
    <cfRule type="expression" dxfId="716" priority="1" stopIfTrue="1">
      <formula>$R$58/$O$58&gt;0.1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47" t="s">
        <v>0</v>
      </c>
      <c r="F2" s="447"/>
      <c r="G2" s="447"/>
      <c r="H2" s="106"/>
      <c r="I2" s="104"/>
      <c r="J2" s="447" t="s">
        <v>1</v>
      </c>
      <c r="K2" s="447"/>
      <c r="L2" s="447"/>
      <c r="M2" s="106"/>
      <c r="N2" s="104"/>
      <c r="O2" s="447" t="s">
        <v>2</v>
      </c>
      <c r="P2" s="447"/>
      <c r="Q2" s="44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47" t="s">
        <v>32</v>
      </c>
      <c r="F64" s="447"/>
      <c r="G64" s="447"/>
      <c r="H64" s="106"/>
      <c r="I64" s="104"/>
      <c r="J64" s="447" t="s">
        <v>34</v>
      </c>
      <c r="K64" s="447"/>
      <c r="L64" s="447"/>
      <c r="M64" s="106" t="s">
        <v>33</v>
      </c>
      <c r="N64" s="104"/>
      <c r="O64" s="447" t="s">
        <v>35</v>
      </c>
      <c r="P64" s="447"/>
      <c r="Q64" s="447"/>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52" t="s">
        <v>75</v>
      </c>
      <c r="F125" s="452"/>
      <c r="G125" s="452"/>
      <c r="H125" s="191"/>
      <c r="I125" s="265"/>
      <c r="J125" s="452" t="s">
        <v>76</v>
      </c>
      <c r="K125" s="452"/>
      <c r="L125" s="452"/>
      <c r="M125" s="191"/>
      <c r="N125" s="265"/>
      <c r="O125" s="452" t="s">
        <v>77</v>
      </c>
      <c r="P125" s="452"/>
      <c r="Q125" s="452"/>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52" t="s">
        <v>78</v>
      </c>
      <c r="F184" s="452"/>
      <c r="G184" s="452"/>
      <c r="H184" s="106"/>
      <c r="I184" s="104"/>
      <c r="J184" s="452" t="s">
        <v>79</v>
      </c>
      <c r="K184" s="452"/>
      <c r="L184" s="452"/>
      <c r="M184" s="106"/>
      <c r="N184" s="104"/>
      <c r="O184" s="452" t="s">
        <v>80</v>
      </c>
      <c r="P184" s="452"/>
      <c r="Q184" s="452"/>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125:G125"/>
    <mergeCell ref="J125:L125"/>
    <mergeCell ref="O125:Q125"/>
    <mergeCell ref="E184:G184"/>
    <mergeCell ref="J184:L184"/>
    <mergeCell ref="O184:Q184"/>
    <mergeCell ref="E2:G2"/>
    <mergeCell ref="J2:L2"/>
    <mergeCell ref="O2:Q2"/>
    <mergeCell ref="E64:G64"/>
    <mergeCell ref="J64:L64"/>
    <mergeCell ref="O64:Q6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47" t="s">
        <v>0</v>
      </c>
      <c r="F2" s="447"/>
      <c r="G2" s="447"/>
      <c r="H2" s="104"/>
      <c r="I2" s="447" t="s">
        <v>1</v>
      </c>
      <c r="J2" s="447"/>
      <c r="K2" s="447"/>
      <c r="L2" s="106"/>
      <c r="M2" s="447" t="s">
        <v>2</v>
      </c>
      <c r="N2" s="447"/>
      <c r="O2" s="447"/>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47" t="s">
        <v>32</v>
      </c>
      <c r="F58" s="447"/>
      <c r="G58" s="447"/>
      <c r="H58" s="104"/>
      <c r="I58" s="447" t="s">
        <v>34</v>
      </c>
      <c r="J58" s="447"/>
      <c r="K58" s="447"/>
      <c r="L58" s="106" t="s">
        <v>33</v>
      </c>
      <c r="M58" s="447" t="s">
        <v>35</v>
      </c>
      <c r="N58" s="447"/>
      <c r="O58" s="447"/>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49" t="s">
        <v>47</v>
      </c>
      <c r="F115" s="449"/>
      <c r="G115" s="449"/>
      <c r="H115" s="191" t="s">
        <v>33</v>
      </c>
      <c r="I115" s="265"/>
      <c r="J115" s="449" t="s">
        <v>48</v>
      </c>
      <c r="K115" s="449"/>
      <c r="L115" s="449"/>
      <c r="M115" s="191" t="s">
        <v>33</v>
      </c>
      <c r="N115" s="265"/>
      <c r="O115" s="449" t="s">
        <v>49</v>
      </c>
      <c r="P115" s="449"/>
      <c r="Q115" s="449"/>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49" t="s">
        <v>50</v>
      </c>
      <c r="F170" s="449"/>
      <c r="G170" s="449"/>
      <c r="H170" s="147" t="s">
        <v>33</v>
      </c>
      <c r="I170" s="146"/>
      <c r="J170" s="449" t="s">
        <v>51</v>
      </c>
      <c r="K170" s="449"/>
      <c r="L170" s="449"/>
      <c r="M170" s="146"/>
      <c r="N170" s="146"/>
      <c r="O170" s="449" t="s">
        <v>52</v>
      </c>
      <c r="P170" s="449"/>
      <c r="Q170" s="449"/>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115:G115"/>
    <mergeCell ref="J115:L115"/>
    <mergeCell ref="O115:Q115"/>
    <mergeCell ref="E170:G170"/>
    <mergeCell ref="J170:L170"/>
    <mergeCell ref="O170:Q170"/>
    <mergeCell ref="E2:G2"/>
    <mergeCell ref="I2:K2"/>
    <mergeCell ref="M2:O2"/>
    <mergeCell ref="E58:G58"/>
    <mergeCell ref="I58:K58"/>
    <mergeCell ref="M58:O5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47" t="s">
        <v>0</v>
      </c>
      <c r="F2" s="447"/>
      <c r="G2" s="447"/>
      <c r="H2" s="447" t="s">
        <v>1</v>
      </c>
      <c r="I2" s="447"/>
      <c r="J2" s="447"/>
      <c r="K2" s="447" t="s">
        <v>2</v>
      </c>
      <c r="L2" s="447"/>
      <c r="M2" s="447"/>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49" t="s">
        <v>47</v>
      </c>
      <c r="F58" s="449"/>
      <c r="G58" s="449"/>
      <c r="H58" s="191" t="s">
        <v>33</v>
      </c>
      <c r="I58" s="449" t="s">
        <v>48</v>
      </c>
      <c r="J58" s="449"/>
      <c r="K58" s="449"/>
      <c r="L58" s="191" t="s">
        <v>33</v>
      </c>
      <c r="M58" s="449" t="s">
        <v>49</v>
      </c>
      <c r="N58" s="449"/>
      <c r="O58" s="449"/>
      <c r="P58" s="191" t="s">
        <v>33</v>
      </c>
      <c r="Q58" s="447" t="s">
        <v>50</v>
      </c>
      <c r="R58" s="447"/>
      <c r="S58" s="447"/>
      <c r="T58" s="106" t="s">
        <v>33</v>
      </c>
      <c r="U58" s="447" t="s">
        <v>51</v>
      </c>
      <c r="V58" s="447"/>
      <c r="W58" s="447"/>
      <c r="X58" s="447" t="s">
        <v>52</v>
      </c>
      <c r="Y58" s="447"/>
      <c r="Z58" s="447"/>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47" t="s">
        <v>0</v>
      </c>
      <c r="F2" s="447"/>
      <c r="G2" s="447"/>
      <c r="H2" s="106"/>
      <c r="I2" s="447" t="s">
        <v>1</v>
      </c>
      <c r="J2" s="447"/>
      <c r="K2" s="447"/>
      <c r="L2" s="106"/>
      <c r="M2" s="447" t="s">
        <v>2</v>
      </c>
      <c r="N2" s="447"/>
      <c r="O2" s="447"/>
      <c r="P2" s="106"/>
      <c r="Q2" s="447" t="s">
        <v>32</v>
      </c>
      <c r="R2" s="447"/>
      <c r="S2" s="447"/>
      <c r="T2" s="166"/>
      <c r="U2" s="447" t="s">
        <v>34</v>
      </c>
      <c r="V2" s="447"/>
      <c r="W2" s="447"/>
      <c r="X2" s="447"/>
      <c r="Y2" s="106" t="s">
        <v>33</v>
      </c>
      <c r="Z2" s="1"/>
      <c r="AA2" s="447" t="s">
        <v>35</v>
      </c>
      <c r="AB2" s="447"/>
      <c r="AC2" s="447"/>
      <c r="AD2" s="106" t="s">
        <v>33</v>
      </c>
      <c r="AE2" s="1"/>
      <c r="AF2" s="449" t="s">
        <v>47</v>
      </c>
      <c r="AG2" s="449"/>
      <c r="AH2" s="449"/>
      <c r="AI2" s="191" t="s">
        <v>33</v>
      </c>
      <c r="AJ2" s="1"/>
      <c r="AK2" s="449" t="s">
        <v>48</v>
      </c>
      <c r="AL2" s="449"/>
      <c r="AM2" s="449"/>
      <c r="AN2" s="191" t="s">
        <v>33</v>
      </c>
      <c r="AO2" s="1"/>
      <c r="AP2" s="449" t="s">
        <v>49</v>
      </c>
      <c r="AQ2" s="449"/>
      <c r="AR2" s="449"/>
      <c r="AS2" s="191" t="s">
        <v>33</v>
      </c>
      <c r="AT2" s="1"/>
      <c r="AU2" s="447" t="s">
        <v>50</v>
      </c>
      <c r="AV2" s="447"/>
      <c r="AW2" s="447"/>
      <c r="AX2" s="106" t="s">
        <v>33</v>
      </c>
      <c r="AY2" s="1"/>
      <c r="AZ2" s="447" t="s">
        <v>51</v>
      </c>
      <c r="BA2" s="447"/>
      <c r="BB2" s="447"/>
      <c r="BC2" s="1"/>
      <c r="BD2" s="447" t="s">
        <v>52</v>
      </c>
      <c r="BE2" s="447"/>
      <c r="BF2" s="447"/>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47" t="s">
        <v>0</v>
      </c>
      <c r="F2" s="447"/>
      <c r="G2" s="447"/>
      <c r="H2" s="106"/>
      <c r="I2" s="104"/>
      <c r="J2" s="447" t="s">
        <v>1</v>
      </c>
      <c r="K2" s="447"/>
      <c r="L2" s="447"/>
      <c r="M2" s="106"/>
      <c r="N2" s="104"/>
      <c r="O2" s="447" t="s">
        <v>2</v>
      </c>
      <c r="P2" s="447"/>
      <c r="Q2" s="44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f>'[2]Wilk-Penn'!$I$14</f>
        <v>22</v>
      </c>
      <c r="F5" s="113">
        <f>'[2]Wilk-Penn'!$I$15</f>
        <v>683</v>
      </c>
      <c r="G5" s="113">
        <f>'[2]Wilk-Penn'!$I$16</f>
        <v>75.842408002086344</v>
      </c>
      <c r="H5" s="113"/>
      <c r="I5" s="194"/>
      <c r="J5" s="115">
        <f>'[2]Wilk-Penn'!$J$14</f>
        <v>19</v>
      </c>
      <c r="K5" s="113">
        <f>'[2]Wilk-Penn'!$J$15</f>
        <v>515</v>
      </c>
      <c r="L5" s="113">
        <f>'[2]Wilk-Penn'!$J$16</f>
        <v>91.172343626412612</v>
      </c>
      <c r="M5" s="113"/>
      <c r="N5" s="194"/>
      <c r="O5" s="115">
        <f>'[2]Wilk-Penn'!$K$14</f>
        <v>21</v>
      </c>
      <c r="P5" s="113">
        <f>'[2]Wilk-Penn'!$K$15</f>
        <v>250</v>
      </c>
      <c r="Q5" s="113">
        <f>'[2]Wilk-Penn'!$K$16</f>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f>'[2]Hays Mine'!I14</f>
        <v>30</v>
      </c>
      <c r="F8" s="113">
        <f>'[2]Hays Mine'!$I15</f>
        <v>3900</v>
      </c>
      <c r="G8" s="113">
        <f>'[2]Hays Mine'!$I16</f>
        <v>773.21735466510086</v>
      </c>
      <c r="H8" s="113"/>
      <c r="I8" s="194"/>
      <c r="J8" s="115">
        <f>'[2]Hays Mine'!$J14</f>
        <v>28</v>
      </c>
      <c r="K8" s="113">
        <f>'[2]Hays Mine'!$J15</f>
        <v>4300</v>
      </c>
      <c r="L8" s="113">
        <f>'[2]Hays Mine'!$J16</f>
        <v>644.23010090097523</v>
      </c>
      <c r="M8" s="113"/>
      <c r="N8" s="194"/>
      <c r="O8" s="115">
        <f>'[2]Hays Mine'!$K14</f>
        <v>31</v>
      </c>
      <c r="P8" s="113">
        <f>'[2]Hays Mine'!$K15</f>
        <v>1700</v>
      </c>
      <c r="Q8" s="113">
        <f>'[2]Hays Mine'!$K16</f>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f>[2]Wheeling!$I14</f>
        <v>31</v>
      </c>
      <c r="F18" s="312">
        <f>[2]Wheeling!$I15</f>
        <v>6240</v>
      </c>
      <c r="G18" s="312">
        <f>[2]Wheeling!$I16</f>
        <v>191.64575273469683</v>
      </c>
      <c r="H18" s="312"/>
      <c r="I18" s="313"/>
      <c r="J18" s="312">
        <f>[2]Wheeling!$J14</f>
        <v>28</v>
      </c>
      <c r="K18" s="312">
        <f>[2]Wheeling!$J15</f>
        <v>2359</v>
      </c>
      <c r="L18" s="312">
        <f>[2]Wheeling!$J16</f>
        <v>130.95828749392595</v>
      </c>
      <c r="M18" s="312"/>
      <c r="N18" s="313"/>
      <c r="O18" s="312">
        <f>[2]Wheeling!$K14</f>
        <v>31</v>
      </c>
      <c r="P18" s="312">
        <f>[2]Wheeling!$K15</f>
        <v>2909</v>
      </c>
      <c r="Q18" s="312">
        <f>[2]Wheeling!$K16</f>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f>[2]Huntington!$I$14</f>
        <v>21</v>
      </c>
      <c r="F25" s="113">
        <f>[2]Huntington!$I$15</f>
        <v>2300</v>
      </c>
      <c r="G25" s="113">
        <f>[2]Huntington!$I$16</f>
        <v>304.59652445836514</v>
      </c>
      <c r="H25" s="113"/>
      <c r="I25" s="194"/>
      <c r="J25" s="115">
        <f>[2]Huntington!$J$14</f>
        <v>19</v>
      </c>
      <c r="K25" s="113">
        <f>[2]Huntington!$J$15</f>
        <v>1000</v>
      </c>
      <c r="L25" s="113">
        <f>[2]Huntington!$J$16</f>
        <v>375.7858058277651</v>
      </c>
      <c r="M25" s="113"/>
      <c r="N25" s="194"/>
      <c r="O25" s="115">
        <f>[2]Huntington!$K$14</f>
        <v>21</v>
      </c>
      <c r="P25" s="113">
        <f>[2]Huntington!$K$15</f>
        <v>500</v>
      </c>
      <c r="Q25" s="113">
        <f>[2]Huntington!$K$16</f>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f>[2]Portsmouth!$I$14</f>
        <v>4</v>
      </c>
      <c r="F32" s="113">
        <f>[2]Portsmouth!$I$15</f>
        <v>44</v>
      </c>
      <c r="G32" s="113" t="str">
        <f>[2]Portsmouth!$I$16</f>
        <v>N/A</v>
      </c>
      <c r="H32" s="113"/>
      <c r="I32" s="194"/>
      <c r="J32" s="115">
        <f>[2]Portsmouth!$J$14</f>
        <v>4</v>
      </c>
      <c r="K32" s="113">
        <f>[2]Portsmouth!$J$15</f>
        <v>108</v>
      </c>
      <c r="L32" s="113" t="str">
        <f>[2]Portsmouth!$J$16</f>
        <v>N/A</v>
      </c>
      <c r="M32" s="113"/>
      <c r="N32" s="194"/>
      <c r="O32" s="115">
        <f>[2]Portsmouth!$K$14</f>
        <v>5</v>
      </c>
      <c r="P32" s="113">
        <f>[2]Portsmouth!$K$15</f>
        <v>69</v>
      </c>
      <c r="Q32" s="113">
        <f>[2]Portsmouth!$K$16</f>
        <v>33.172050837321407</v>
      </c>
      <c r="R32" s="113"/>
    </row>
    <row r="33" spans="1:18">
      <c r="A33" s="104" t="s">
        <v>25</v>
      </c>
      <c r="B33" s="112">
        <v>462.8</v>
      </c>
      <c r="C33" s="104"/>
      <c r="D33" s="131" t="s">
        <v>17</v>
      </c>
      <c r="E33" s="312">
        <f>[2]Cincinnati!$I$14</f>
        <v>4</v>
      </c>
      <c r="F33" s="312">
        <f>[2]Cincinnati!$I$15</f>
        <v>115</v>
      </c>
      <c r="G33" s="312" t="str">
        <f>[2]Cincinnati!$I$16</f>
        <v>N/A</v>
      </c>
      <c r="H33" s="312"/>
      <c r="I33" s="313"/>
      <c r="J33" s="312">
        <f>[2]Cincinnati!$J$14</f>
        <v>3</v>
      </c>
      <c r="K33" s="312">
        <f>[2]Cincinnati!$J$15</f>
        <v>272</v>
      </c>
      <c r="L33" s="312" t="str">
        <f>[2]Cincinnati!$J$16</f>
        <v>N/A</v>
      </c>
      <c r="M33" s="312"/>
      <c r="N33" s="313"/>
      <c r="O33" s="312">
        <f>[2]Cincinnati!$K$14</f>
        <v>4</v>
      </c>
      <c r="P33" s="312">
        <f>[2]Cincinnati!$K$15</f>
        <v>200</v>
      </c>
      <c r="Q33" s="312" t="str">
        <f>[2]Cincinnati!$K$16</f>
        <v>N/A</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f>[2]Louisville!$I$14</f>
        <v>31</v>
      </c>
      <c r="F40" s="139">
        <f>[2]Louisville!$I$15</f>
        <v>1370</v>
      </c>
      <c r="G40" s="139">
        <f>[2]Louisville!$I$16</f>
        <v>22.533967916181595</v>
      </c>
      <c r="H40" s="202"/>
      <c r="I40" s="201"/>
      <c r="J40" s="139">
        <f>[2]Louisville!$J$14</f>
        <v>28</v>
      </c>
      <c r="K40" s="139">
        <f>[2]Louisville!$J$15</f>
        <v>2220</v>
      </c>
      <c r="L40" s="139">
        <f>[2]Louisville!$J$16</f>
        <v>164.45225319452032</v>
      </c>
      <c r="M40" s="202"/>
      <c r="N40" s="201"/>
      <c r="O40" s="139">
        <f>[2]Louisville!$K$14</f>
        <v>31</v>
      </c>
      <c r="P40" s="139">
        <f>[2]Louisville!$K$15</f>
        <v>400</v>
      </c>
      <c r="Q40" s="139">
        <f>[2]Louisville!$K$16</f>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f>[2]Evansville!$I$14</f>
        <v>31</v>
      </c>
      <c r="F47" s="113">
        <f>[2]Evansville!$I$15</f>
        <v>540</v>
      </c>
      <c r="G47" s="113">
        <f>[2]Evansville!$I$16</f>
        <v>137.08965085824866</v>
      </c>
      <c r="H47" s="113"/>
      <c r="I47" s="194"/>
      <c r="J47" s="115">
        <f>[2]Evansville!$J$14</f>
        <v>28</v>
      </c>
      <c r="K47" s="113">
        <f>[2]Evansville!$J$15</f>
        <v>600</v>
      </c>
      <c r="L47" s="113">
        <f>[2]Evansville!$J$16</f>
        <v>63.353661497354388</v>
      </c>
      <c r="M47" s="113"/>
      <c r="N47" s="194"/>
      <c r="O47" s="115">
        <f>[2]Evansville!$K$14</f>
        <v>31</v>
      </c>
      <c r="P47" s="113">
        <f>[2]Evansville!$K$15</f>
        <v>160</v>
      </c>
      <c r="Q47" s="113">
        <f>[2]Evansville!$K$16</f>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f>[2]Paducah!$I$14</f>
        <v>4</v>
      </c>
      <c r="F54" s="264">
        <f>[2]Paducah!$I$15</f>
        <v>3</v>
      </c>
      <c r="G54" s="264" t="str">
        <f>[2]Paducah!$I$16</f>
        <v>N/A</v>
      </c>
      <c r="H54" s="205"/>
      <c r="I54" s="203"/>
      <c r="J54" s="264">
        <f>[2]Paducah!$J$14</f>
        <v>10</v>
      </c>
      <c r="K54" s="264">
        <f>[2]Paducah!$J$15</f>
        <v>200</v>
      </c>
      <c r="L54" s="264">
        <f>[2]Paducah!$J$16</f>
        <v>4.1620995144062878</v>
      </c>
      <c r="M54" s="205"/>
      <c r="N54" s="203"/>
      <c r="O54" s="264">
        <f>[2]Paducah!$K$14</f>
        <v>10</v>
      </c>
      <c r="P54" s="264">
        <f>[2]Paducah!$K$15</f>
        <v>5</v>
      </c>
      <c r="Q54" s="264">
        <f>[2]Paducah!$K$16</f>
        <v>1.549918987548337</v>
      </c>
      <c r="R54" s="205"/>
    </row>
    <row r="57" spans="1:18" ht="15.75">
      <c r="A57" s="104"/>
      <c r="B57" s="112"/>
      <c r="C57" s="104"/>
      <c r="D57" s="104"/>
      <c r="E57" s="447" t="s">
        <v>32</v>
      </c>
      <c r="F57" s="447"/>
      <c r="G57" s="447"/>
      <c r="H57" s="106"/>
      <c r="I57" s="104"/>
      <c r="J57" s="447" t="s">
        <v>34</v>
      </c>
      <c r="K57" s="447"/>
      <c r="L57" s="447"/>
      <c r="M57" s="106" t="s">
        <v>33</v>
      </c>
      <c r="N57" s="104"/>
      <c r="O57" s="447" t="s">
        <v>35</v>
      </c>
      <c r="P57" s="447"/>
      <c r="Q57" s="447"/>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f>'[2]Wilk-Penn'!$L$14</f>
        <v>20</v>
      </c>
      <c r="F60" s="113">
        <f>'[2]Wilk-Penn'!$L$15</f>
        <v>333</v>
      </c>
      <c r="G60" s="113">
        <f>'[2]Wilk-Penn'!$L$16</f>
        <v>47.621251477089793</v>
      </c>
      <c r="H60" s="120"/>
      <c r="I60" s="207"/>
      <c r="J60" s="113">
        <f>'[2]Wilk-Penn'!$M$14</f>
        <v>21</v>
      </c>
      <c r="K60" s="113">
        <f>'[2]Wilk-Penn'!$M$15</f>
        <v>335</v>
      </c>
      <c r="L60" s="113">
        <f>'[2]Wilk-Penn'!$M$16</f>
        <v>89.559970508127293</v>
      </c>
      <c r="M60" s="113">
        <f>'[2]Wilk-Penn'!$M$17</f>
        <v>0</v>
      </c>
      <c r="N60" s="120"/>
      <c r="O60" s="113">
        <f>'[2]Wilk-Penn'!$N$14</f>
        <v>21</v>
      </c>
      <c r="P60" s="113">
        <f>'[2]Wilk-Penn'!$N$15</f>
        <v>710</v>
      </c>
      <c r="Q60" s="113">
        <f>'[2]Wilk-Penn'!$N$16</f>
        <v>156.64642091586379</v>
      </c>
      <c r="R60" s="113">
        <f>'[2]Wilk-Penn'!$N$17</f>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f>'[2]Hays Mine'!$L71</f>
        <v>0</v>
      </c>
      <c r="F63" s="113">
        <f>'[2]Hays Mine'!$L72</f>
        <v>0</v>
      </c>
      <c r="G63" s="113">
        <f>'[2]Hays Mine'!$L73</f>
        <v>0</v>
      </c>
      <c r="H63" s="120"/>
      <c r="I63" s="207"/>
      <c r="J63" s="113">
        <f>'[2]Hays Mine'!$M71</f>
        <v>0</v>
      </c>
      <c r="K63" s="113">
        <f>'[2]Hays Mine'!$M72</f>
        <v>0</v>
      </c>
      <c r="L63" s="113">
        <f>'[2]Hays Mine'!$M73</f>
        <v>0</v>
      </c>
      <c r="M63" s="113">
        <f>'[2]Hays Mine'!$M74</f>
        <v>0</v>
      </c>
      <c r="N63" s="120"/>
      <c r="O63" s="113">
        <f>'[2]Hays Mine'!$N71</f>
        <v>0</v>
      </c>
      <c r="P63" s="113">
        <f>'[2]Hays Mine'!$N72</f>
        <v>0</v>
      </c>
      <c r="Q63" s="113">
        <f>'[2]Hays Mine'!$N73</f>
        <v>0</v>
      </c>
      <c r="R63" s="113">
        <f>'[2]Hays Mine'!$N74</f>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f>'[2]Rec Season - May'!K61</f>
        <v>0</v>
      </c>
      <c r="K65" s="125">
        <f>'[2]Rec Season - May'!L61</f>
        <v>0</v>
      </c>
      <c r="L65" s="125">
        <f>'[2]Rec Season - May'!M61</f>
        <v>0</v>
      </c>
      <c r="M65" s="125">
        <f>'[2]Rec Season - May'!N61</f>
        <v>0</v>
      </c>
      <c r="N65" s="125"/>
      <c r="O65" s="125">
        <f>'[2]Rec Season - June'!K61</f>
        <v>0</v>
      </c>
      <c r="P65" s="125">
        <f>'[2]Rec Season - June'!L61</f>
        <v>0</v>
      </c>
      <c r="Q65" s="125">
        <f>'[2]Rec Season - June'!M61</f>
        <v>0</v>
      </c>
      <c r="R65" s="125">
        <f>'[2]Rec Season - June'!N61</f>
        <v>0</v>
      </c>
    </row>
    <row r="66" spans="1:18">
      <c r="A66" s="123"/>
      <c r="B66" s="196"/>
      <c r="C66" s="123"/>
      <c r="D66" s="128" t="s">
        <v>17</v>
      </c>
      <c r="E66" s="123"/>
      <c r="F66" s="123"/>
      <c r="G66" s="123"/>
      <c r="H66" s="123"/>
      <c r="I66" s="123"/>
      <c r="J66" s="135">
        <f>'[2]Rec Season - May'!K62</f>
        <v>0</v>
      </c>
      <c r="K66" s="135">
        <f>'[2]Rec Season - May'!L62</f>
        <v>0</v>
      </c>
      <c r="L66" s="135">
        <f>'[2]Rec Season - May'!M62</f>
        <v>0</v>
      </c>
      <c r="M66" s="135">
        <f>'[2]Rec Season - May'!N62</f>
        <v>0</v>
      </c>
      <c r="N66" s="125"/>
      <c r="O66" s="135">
        <f>'[2]Rec Season - June'!K62</f>
        <v>0</v>
      </c>
      <c r="P66" s="135">
        <f>'[2]Rec Season - June'!L62</f>
        <v>0</v>
      </c>
      <c r="Q66" s="135">
        <f>'[2]Rec Season - June'!M62</f>
        <v>0</v>
      </c>
      <c r="R66" s="135">
        <f>'[2]Rec Season - June'!N62</f>
        <v>0</v>
      </c>
    </row>
    <row r="67" spans="1:18">
      <c r="A67" s="123" t="s">
        <v>15</v>
      </c>
      <c r="B67" s="196" t="s">
        <v>18</v>
      </c>
      <c r="C67" s="123"/>
      <c r="D67" s="123" t="s">
        <v>10</v>
      </c>
      <c r="E67" s="123"/>
      <c r="F67" s="123"/>
      <c r="G67" s="123"/>
      <c r="H67" s="123"/>
      <c r="I67" s="123"/>
      <c r="J67" s="125">
        <f>'[2]Rec Season - May'!K63</f>
        <v>0</v>
      </c>
      <c r="K67" s="125">
        <f>'[2]Rec Season - May'!L63</f>
        <v>0</v>
      </c>
      <c r="L67" s="125">
        <f>'[2]Rec Season - May'!M63</f>
        <v>0</v>
      </c>
      <c r="M67" s="125">
        <f>'[2]Rec Season - May'!N63</f>
        <v>0</v>
      </c>
      <c r="N67" s="129"/>
      <c r="O67" s="125">
        <f>'[2]Rec Season - June'!K63</f>
        <v>0</v>
      </c>
      <c r="P67" s="125">
        <f>'[2]Rec Season - June'!L63</f>
        <v>0</v>
      </c>
      <c r="Q67" s="125">
        <f>'[2]Rec Season - June'!M63</f>
        <v>0</v>
      </c>
      <c r="R67" s="125">
        <f>'[2]Rec Season - June'!N63</f>
        <v>0</v>
      </c>
    </row>
    <row r="68" spans="1:18">
      <c r="A68" s="123"/>
      <c r="B68" s="196"/>
      <c r="C68" s="123"/>
      <c r="D68" s="128" t="s">
        <v>17</v>
      </c>
      <c r="E68" s="123"/>
      <c r="F68" s="123"/>
      <c r="G68" s="123"/>
      <c r="H68" s="123"/>
      <c r="I68" s="123"/>
      <c r="J68" s="135">
        <f>'[2]Rec Season - May'!K64</f>
        <v>0</v>
      </c>
      <c r="K68" s="135" t="str">
        <f>'[2]Rec Season - May'!L64</f>
        <v>Cincinnati</v>
      </c>
      <c r="L68" s="135">
        <f>'[2]Rec Season - May'!M64</f>
        <v>0</v>
      </c>
      <c r="M68" s="135">
        <f>'[2]Rec Season - May'!N64</f>
        <v>0</v>
      </c>
      <c r="N68" s="135"/>
      <c r="O68" s="135">
        <f>'[2]Rec Season - June'!K64</f>
        <v>0</v>
      </c>
      <c r="P68" s="135" t="str">
        <f>'[2]Rec Season - June'!L64</f>
        <v>Cincinnati</v>
      </c>
      <c r="Q68" s="135">
        <f>'[2]Rec Season - June'!M64</f>
        <v>0</v>
      </c>
      <c r="R68" s="135">
        <f>'[2]Rec Season - June'!N64</f>
        <v>0</v>
      </c>
    </row>
    <row r="69" spans="1:18">
      <c r="A69" s="123" t="s">
        <v>15</v>
      </c>
      <c r="B69" s="196" t="s">
        <v>19</v>
      </c>
      <c r="C69" s="123"/>
      <c r="D69" s="123" t="s">
        <v>10</v>
      </c>
      <c r="E69" s="123"/>
      <c r="F69" s="123"/>
      <c r="G69" s="123"/>
      <c r="H69" s="123"/>
      <c r="I69" s="123"/>
      <c r="J69" s="125" t="str">
        <f>'[2]Rec Season - May'!K65</f>
        <v>No. of samples</v>
      </c>
      <c r="K69" s="125" t="str">
        <f>'[2]Rec Season - May'!L65</f>
        <v>Max. value</v>
      </c>
      <c r="L69" s="125" t="str">
        <f>'[2]Rec Season - May'!M65</f>
        <v>Geomean</v>
      </c>
      <c r="M69" s="125" t="str">
        <f>'[2]Rec Season - May'!N65</f>
        <v>No. of violations</v>
      </c>
      <c r="N69" s="129"/>
      <c r="O69" s="125" t="str">
        <f>'[2]Rec Season - June'!K65</f>
        <v>No. of samples</v>
      </c>
      <c r="P69" s="125" t="str">
        <f>'[2]Rec Season - June'!L65</f>
        <v>Max. value</v>
      </c>
      <c r="Q69" s="125" t="str">
        <f>'[2]Rec Season - June'!M65</f>
        <v>Geomean</v>
      </c>
      <c r="R69" s="125" t="str">
        <f>'[2]Rec Season - June'!N65</f>
        <v>No. of violations</v>
      </c>
    </row>
    <row r="70" spans="1:18">
      <c r="A70" s="123"/>
      <c r="B70" s="196"/>
      <c r="C70" s="123"/>
      <c r="D70" s="128" t="s">
        <v>17</v>
      </c>
      <c r="E70" s="123"/>
      <c r="F70" s="123"/>
      <c r="G70" s="123"/>
      <c r="H70" s="123"/>
      <c r="I70" s="123"/>
      <c r="J70" s="135">
        <f>'[2]Rec Season - May'!K66</f>
        <v>5</v>
      </c>
      <c r="K70" s="135">
        <f>'[2]Rec Season - May'!L66</f>
        <v>1000</v>
      </c>
      <c r="L70" s="135">
        <f>'[2]Rec Season - May'!M66</f>
        <v>243.80236157144358</v>
      </c>
      <c r="M70" s="135">
        <f>'[2]Rec Season - May'!N66</f>
        <v>2</v>
      </c>
      <c r="N70" s="135"/>
      <c r="O70" s="135">
        <f>'[2]Rec Season - June'!K66</f>
        <v>5</v>
      </c>
      <c r="P70" s="135">
        <f>'[2]Rec Season - June'!L66</f>
        <v>500</v>
      </c>
      <c r="Q70" s="135">
        <f>'[2]Rec Season - June'!M66</f>
        <v>259.88042646304081</v>
      </c>
      <c r="R70" s="135">
        <f>'[2]Rec Season - June'!N66</f>
        <v>2</v>
      </c>
    </row>
    <row r="71" spans="1:18">
      <c r="A71" s="123" t="s">
        <v>15</v>
      </c>
      <c r="B71" s="124">
        <v>4.3</v>
      </c>
      <c r="C71" s="123"/>
      <c r="D71" s="123" t="s">
        <v>10</v>
      </c>
      <c r="E71" s="127"/>
      <c r="F71" s="125"/>
      <c r="G71" s="127"/>
      <c r="H71" s="125"/>
      <c r="I71" s="197"/>
      <c r="J71" s="125">
        <f>'[2]Rec Season - May'!K67</f>
        <v>5</v>
      </c>
      <c r="K71" s="125">
        <f>'[2]Rec Season - May'!L67</f>
        <v>691</v>
      </c>
      <c r="L71" s="125">
        <f>'[2]Rec Season - May'!M67</f>
        <v>157.69332956182592</v>
      </c>
      <c r="M71" s="125">
        <f>'[2]Rec Season - May'!N67</f>
        <v>3</v>
      </c>
      <c r="N71" s="125"/>
      <c r="O71" s="125">
        <f>'[2]Rec Season - June'!K67</f>
        <v>5</v>
      </c>
      <c r="P71" s="125">
        <f>'[2]Rec Season - June'!L67</f>
        <v>400</v>
      </c>
      <c r="Q71" s="125">
        <f>'[2]Rec Season - June'!M67</f>
        <v>203.22967401050215</v>
      </c>
      <c r="R71" s="125">
        <f>'[2]Rec Season - June'!N67</f>
        <v>2</v>
      </c>
    </row>
    <row r="72" spans="1:18">
      <c r="A72" s="123"/>
      <c r="B72" s="124"/>
      <c r="C72" s="123"/>
      <c r="D72" s="128" t="s">
        <v>17</v>
      </c>
      <c r="E72" s="127"/>
      <c r="F72" s="125"/>
      <c r="G72" s="127"/>
      <c r="H72" s="125"/>
      <c r="I72" s="197"/>
      <c r="J72" s="135">
        <f>'[2]Rec Season - May'!K68</f>
        <v>5</v>
      </c>
      <c r="K72" s="135">
        <f>'[2]Rec Season - May'!L68</f>
        <v>5400</v>
      </c>
      <c r="L72" s="135">
        <f>'[2]Rec Season - May'!M68</f>
        <v>3763.2690917835148</v>
      </c>
      <c r="M72" s="135">
        <f>'[2]Rec Season - May'!N68</f>
        <v>5</v>
      </c>
      <c r="N72" s="125"/>
      <c r="O72" s="135">
        <f>'[2]Rec Season - June'!K68</f>
        <v>5</v>
      </c>
      <c r="P72" s="135">
        <f>'[2]Rec Season - June'!L68</f>
        <v>1145</v>
      </c>
      <c r="Q72" s="135">
        <f>'[2]Rec Season - June'!M68</f>
        <v>328.9599562860185</v>
      </c>
      <c r="R72" s="135">
        <f>'[2]Rec Season - June'!N68</f>
        <v>2</v>
      </c>
    </row>
    <row r="73" spans="1:18">
      <c r="A73" s="104" t="s">
        <v>20</v>
      </c>
      <c r="B73" s="112">
        <v>86.8</v>
      </c>
      <c r="C73" s="104"/>
      <c r="D73" s="131" t="s">
        <v>17</v>
      </c>
      <c r="E73" s="312">
        <f>[2]Wheeling!$L69</f>
        <v>0</v>
      </c>
      <c r="F73" s="312">
        <f>[2]Wheeling!$L70</f>
        <v>0</v>
      </c>
      <c r="G73" s="312">
        <f>[2]Wheeling!$L71</f>
        <v>0</v>
      </c>
      <c r="H73" s="294"/>
      <c r="I73" s="314"/>
      <c r="J73" s="312">
        <f>[2]Wheeling!$M69</f>
        <v>0</v>
      </c>
      <c r="K73" s="312">
        <f>[2]Wheeling!$M70</f>
        <v>0</v>
      </c>
      <c r="L73" s="312">
        <f>[2]Wheeling!$M71</f>
        <v>0</v>
      </c>
      <c r="M73" s="312">
        <f>[2]Wheeling!$M72</f>
        <v>0</v>
      </c>
      <c r="N73" s="294"/>
      <c r="O73" s="312">
        <f>[2]Wheeling!$N69</f>
        <v>0</v>
      </c>
      <c r="P73" s="312">
        <f>[2]Wheeling!$N70</f>
        <v>0</v>
      </c>
      <c r="Q73" s="312">
        <f>[2]Wheeling!$N71</f>
        <v>0</v>
      </c>
      <c r="R73" s="312">
        <f>[2]Wheeling!$N72</f>
        <v>0</v>
      </c>
    </row>
    <row r="74" spans="1:18">
      <c r="A74" s="123" t="s">
        <v>21</v>
      </c>
      <c r="B74" s="196">
        <v>86.8</v>
      </c>
      <c r="C74" s="123"/>
      <c r="D74" s="123" t="s">
        <v>10</v>
      </c>
      <c r="E74" s="123"/>
      <c r="F74" s="123"/>
      <c r="G74" s="123"/>
      <c r="H74" s="123"/>
      <c r="I74" s="123"/>
      <c r="J74" s="125">
        <f>'[2]Rec Season - May'!K89</f>
        <v>5</v>
      </c>
      <c r="K74" s="125">
        <f>'[2]Rec Season - May'!L89</f>
        <v>15600</v>
      </c>
      <c r="L74" s="125">
        <f>'[2]Rec Season - May'!M89</f>
        <v>2949.5301944921453</v>
      </c>
      <c r="M74" s="125">
        <f>'[2]Rec Season - May'!N89</f>
        <v>5</v>
      </c>
      <c r="N74" s="129"/>
      <c r="O74" s="125">
        <f>'[2]Rec Season - June'!K89</f>
        <v>0</v>
      </c>
      <c r="P74" s="125">
        <f>'[2]Rec Season - June'!L89</f>
        <v>0</v>
      </c>
      <c r="Q74" s="125">
        <f>'[2]Rec Season - June'!M89</f>
        <v>0</v>
      </c>
      <c r="R74" s="125">
        <f>'[2]Rec Season - June'!N89</f>
        <v>0</v>
      </c>
    </row>
    <row r="75" spans="1:18">
      <c r="A75" s="123"/>
      <c r="B75" s="196"/>
      <c r="C75" s="123"/>
      <c r="D75" s="128" t="s">
        <v>17</v>
      </c>
      <c r="E75" s="123"/>
      <c r="F75" s="123"/>
      <c r="G75" s="123"/>
      <c r="H75" s="123"/>
      <c r="I75" s="123"/>
      <c r="J75" s="135">
        <f>'[2]Rec Season - May'!K90</f>
        <v>0</v>
      </c>
      <c r="K75" s="135">
        <f>'[2]Rec Season - May'!L90</f>
        <v>0</v>
      </c>
      <c r="L75" s="135">
        <f>'[2]Rec Season - May'!M90</f>
        <v>0</v>
      </c>
      <c r="M75" s="135">
        <f>'[2]Rec Season - May'!N90</f>
        <v>0</v>
      </c>
      <c r="N75" s="135"/>
      <c r="O75" s="135">
        <f>'[2]Rec Season - June'!K90</f>
        <v>0</v>
      </c>
      <c r="P75" s="135">
        <f>'[2]Rec Season - June'!L90</f>
        <v>0</v>
      </c>
      <c r="Q75" s="135">
        <f>'[2]Rec Season - June'!M90</f>
        <v>0</v>
      </c>
      <c r="R75" s="135">
        <f>'[2]Rec Season - June'!N90</f>
        <v>0</v>
      </c>
    </row>
    <row r="76" spans="1:18">
      <c r="A76" s="123" t="s">
        <v>21</v>
      </c>
      <c r="B76" s="196">
        <v>91.4</v>
      </c>
      <c r="C76" s="123"/>
      <c r="D76" s="123" t="s">
        <v>10</v>
      </c>
      <c r="E76" s="123"/>
      <c r="F76" s="123"/>
      <c r="G76" s="123"/>
      <c r="H76" s="123"/>
      <c r="I76" s="123"/>
      <c r="J76" s="125">
        <f>'[2]Rec Season - May'!K91</f>
        <v>0</v>
      </c>
      <c r="K76" s="125">
        <f>'[2]Rec Season - May'!L91</f>
        <v>0</v>
      </c>
      <c r="L76" s="125">
        <f>'[2]Rec Season - May'!M91</f>
        <v>0</v>
      </c>
      <c r="M76" s="125">
        <f>'[2]Rec Season - May'!N91</f>
        <v>0</v>
      </c>
      <c r="N76" s="129"/>
      <c r="O76" s="125">
        <f>'[2]Rec Season - June'!K91</f>
        <v>0</v>
      </c>
      <c r="P76" s="125">
        <f>'[2]Rec Season - June'!L91</f>
        <v>0</v>
      </c>
      <c r="Q76" s="125">
        <f>'[2]Rec Season - June'!M91</f>
        <v>0</v>
      </c>
      <c r="R76" s="125">
        <f>'[2]Rec Season - June'!N91</f>
        <v>0</v>
      </c>
    </row>
    <row r="77" spans="1:18">
      <c r="A77" s="123"/>
      <c r="B77" s="196"/>
      <c r="C77" s="123"/>
      <c r="D77" s="128" t="s">
        <v>17</v>
      </c>
      <c r="E77" s="123"/>
      <c r="F77" s="123"/>
      <c r="G77" s="123"/>
      <c r="H77" s="123"/>
      <c r="I77" s="123"/>
      <c r="J77" s="135">
        <f>'[2]Rec Season - May'!K92</f>
        <v>0</v>
      </c>
      <c r="K77" s="135">
        <f>'[2]Rec Season - May'!L92</f>
        <v>0</v>
      </c>
      <c r="L77" s="135">
        <f>'[2]Rec Season - May'!M92</f>
        <v>0</v>
      </c>
      <c r="M77" s="135">
        <f>'[2]Rec Season - May'!N92</f>
        <v>0</v>
      </c>
      <c r="N77" s="135"/>
      <c r="O77" s="135">
        <f>'[2]Rec Season - June'!K92</f>
        <v>0</v>
      </c>
      <c r="P77" s="135">
        <f>'[2]Rec Season - June'!L92</f>
        <v>0</v>
      </c>
      <c r="Q77" s="135">
        <f>'[2]Rec Season - June'!M92</f>
        <v>0</v>
      </c>
      <c r="R77" s="135">
        <f>'[2]Rec Season - June'!N92</f>
        <v>0</v>
      </c>
    </row>
    <row r="78" spans="1:18">
      <c r="A78" s="123" t="s">
        <v>21</v>
      </c>
      <c r="B78" s="124">
        <v>92.8</v>
      </c>
      <c r="C78" s="123"/>
      <c r="D78" s="123" t="s">
        <v>10</v>
      </c>
      <c r="E78" s="127"/>
      <c r="F78" s="125"/>
      <c r="G78" s="127"/>
      <c r="H78" s="125"/>
      <c r="I78" s="197"/>
      <c r="J78" s="125">
        <f>'[2]Rec Season - May'!K93</f>
        <v>0</v>
      </c>
      <c r="K78" s="125">
        <f>'[2]Rec Season - May'!L93</f>
        <v>0</v>
      </c>
      <c r="L78" s="125">
        <f>'[2]Rec Season - May'!M93</f>
        <v>0</v>
      </c>
      <c r="M78" s="125">
        <f>'[2]Rec Season - May'!N93</f>
        <v>0</v>
      </c>
      <c r="N78" s="125"/>
      <c r="O78" s="125">
        <f>'[2]Rec Season - June'!K93</f>
        <v>0</v>
      </c>
      <c r="P78" s="125">
        <f>'[2]Rec Season - June'!L93</f>
        <v>0</v>
      </c>
      <c r="Q78" s="125">
        <f>'[2]Rec Season - June'!M93</f>
        <v>0</v>
      </c>
      <c r="R78" s="125">
        <f>'[2]Rec Season - June'!N93</f>
        <v>0</v>
      </c>
    </row>
    <row r="79" spans="1:18">
      <c r="A79" s="123"/>
      <c r="B79" s="124"/>
      <c r="C79" s="123"/>
      <c r="D79" s="128" t="s">
        <v>17</v>
      </c>
      <c r="E79" s="127"/>
      <c r="F79" s="125"/>
      <c r="G79" s="127"/>
      <c r="H79" s="125"/>
      <c r="I79" s="197"/>
      <c r="J79" s="135">
        <f>'[2]Rec Season - May'!K94</f>
        <v>0</v>
      </c>
      <c r="K79" s="135">
        <f>'[2]Rec Season - May'!L94</f>
        <v>0</v>
      </c>
      <c r="L79" s="135">
        <f>'[2]Rec Season - May'!M94</f>
        <v>0</v>
      </c>
      <c r="M79" s="135">
        <f>'[2]Rec Season - May'!N94</f>
        <v>0</v>
      </c>
      <c r="N79" s="135"/>
      <c r="O79" s="135">
        <f>'[2]Rec Season - June'!K94</f>
        <v>0</v>
      </c>
      <c r="P79" s="135">
        <f>'[2]Rec Season - June'!L94</f>
        <v>0</v>
      </c>
      <c r="Q79" s="135">
        <f>'[2]Rec Season - June'!M94</f>
        <v>0</v>
      </c>
      <c r="R79" s="135">
        <f>'[2]Rec Season - June'!N94</f>
        <v>0</v>
      </c>
    </row>
    <row r="80" spans="1:18">
      <c r="A80" s="104" t="s">
        <v>22</v>
      </c>
      <c r="B80" s="112">
        <v>306.89999999999998</v>
      </c>
      <c r="C80" s="104"/>
      <c r="D80" s="104" t="s">
        <v>10</v>
      </c>
      <c r="E80" s="115">
        <f>[2]Huntington!$L$14</f>
        <v>20</v>
      </c>
      <c r="F80" s="113">
        <f>[2]Huntington!$L$15</f>
        <v>1700</v>
      </c>
      <c r="G80" s="113">
        <f>[2]Huntington!$L$16</f>
        <v>589.38837013876423</v>
      </c>
      <c r="H80" s="120"/>
      <c r="I80" s="207"/>
      <c r="J80" s="113">
        <f>[2]Huntington!$M$14</f>
        <v>19</v>
      </c>
      <c r="K80" s="113">
        <f>[2]Huntington!$M$15</f>
        <v>11000</v>
      </c>
      <c r="L80" s="113">
        <f>[2]Huntington!$M$16</f>
        <v>1684.1745769098145</v>
      </c>
      <c r="M80" s="113">
        <f>[2]Huntington!$M$17</f>
        <v>18</v>
      </c>
      <c r="N80" s="120"/>
      <c r="O80" s="113">
        <f>[2]Huntington!$N$14</f>
        <v>21</v>
      </c>
      <c r="P80" s="113">
        <f>[2]Huntington!$N$15</f>
        <v>8400</v>
      </c>
      <c r="Q80" s="113">
        <f>[2]Huntington!$N$16</f>
        <v>764.44526988213181</v>
      </c>
      <c r="R80" s="113">
        <f>[2]Huntington!$N$17</f>
        <v>18</v>
      </c>
    </row>
    <row r="81" spans="1:18">
      <c r="A81" s="123" t="s">
        <v>23</v>
      </c>
      <c r="B81" s="196">
        <v>305.10000000000002</v>
      </c>
      <c r="C81" s="123"/>
      <c r="D81" s="123" t="s">
        <v>10</v>
      </c>
      <c r="E81" s="123"/>
      <c r="F81" s="123"/>
      <c r="G81" s="123"/>
      <c r="H81" s="123"/>
      <c r="I81" s="123"/>
      <c r="J81" s="125">
        <f>'[2]Rec Season - May'!K103</f>
        <v>5</v>
      </c>
      <c r="K81" s="125">
        <f>'[2]Rec Season - May'!L103</f>
        <v>1400</v>
      </c>
      <c r="L81" s="125">
        <f>'[2]Rec Season - May'!M103</f>
        <v>387.0433069905834</v>
      </c>
      <c r="M81" s="125">
        <f>'[2]Rec Season - May'!N103</f>
        <v>3</v>
      </c>
      <c r="N81" s="123"/>
      <c r="O81" s="125">
        <f>'[2]Rec Season - June'!K103</f>
        <v>5</v>
      </c>
      <c r="P81" s="125">
        <f>'[2]Rec Season - June'!L103</f>
        <v>3700</v>
      </c>
      <c r="Q81" s="125">
        <f>'[2]Rec Season - June'!M103</f>
        <v>794.7271704898227</v>
      </c>
      <c r="R81" s="125">
        <f>'[2]Rec Season - June'!N103</f>
        <v>4</v>
      </c>
    </row>
    <row r="82" spans="1:18">
      <c r="A82" s="123"/>
      <c r="B82" s="196"/>
      <c r="C82" s="123"/>
      <c r="D82" s="128" t="s">
        <v>17</v>
      </c>
      <c r="E82" s="123"/>
      <c r="F82" s="123"/>
      <c r="G82" s="123"/>
      <c r="H82" s="123"/>
      <c r="I82" s="123"/>
      <c r="J82" s="135">
        <f>'[2]Rec Season - May'!K104</f>
        <v>5</v>
      </c>
      <c r="K82" s="135">
        <f>'[2]Rec Season - May'!L104</f>
        <v>5700</v>
      </c>
      <c r="L82" s="135">
        <f>'[2]Rec Season - May'!M104</f>
        <v>1231.5515925115217</v>
      </c>
      <c r="M82" s="135">
        <f>'[2]Rec Season - May'!N104</f>
        <v>3</v>
      </c>
      <c r="N82" s="315"/>
      <c r="O82" s="135">
        <f>'[2]Rec Season - June'!K104</f>
        <v>5</v>
      </c>
      <c r="P82" s="135">
        <f>'[2]Rec Season - June'!L104</f>
        <v>1340</v>
      </c>
      <c r="Q82" s="135">
        <f>'[2]Rec Season - June'!M104</f>
        <v>437.26574898154689</v>
      </c>
      <c r="R82" s="135">
        <f>'[2]Rec Season - June'!N104</f>
        <v>3</v>
      </c>
    </row>
    <row r="83" spans="1:18">
      <c r="A83" s="123" t="s">
        <v>23</v>
      </c>
      <c r="B83" s="196">
        <v>308.10000000000002</v>
      </c>
      <c r="C83" s="123"/>
      <c r="D83" s="123" t="s">
        <v>10</v>
      </c>
      <c r="E83" s="123"/>
      <c r="F83" s="123"/>
      <c r="G83" s="123"/>
      <c r="H83" s="123"/>
      <c r="I83" s="123"/>
      <c r="J83" s="125">
        <f>'[2]Rec Season - May'!K105</f>
        <v>5</v>
      </c>
      <c r="K83" s="125">
        <f>'[2]Rec Season - May'!L105</f>
        <v>1500</v>
      </c>
      <c r="L83" s="125">
        <f>'[2]Rec Season - May'!M105</f>
        <v>513.71614152247298</v>
      </c>
      <c r="M83" s="125">
        <f>'[2]Rec Season - May'!N105</f>
        <v>4</v>
      </c>
      <c r="N83" s="123"/>
      <c r="O83" s="125">
        <f>'[2]Rec Season - June'!K105</f>
        <v>5</v>
      </c>
      <c r="P83" s="125">
        <f>'[2]Rec Season - June'!L105</f>
        <v>3300</v>
      </c>
      <c r="Q83" s="125">
        <f>'[2]Rec Season - June'!M105</f>
        <v>876.17332277793423</v>
      </c>
      <c r="R83" s="125">
        <f>'[2]Rec Season - June'!N105</f>
        <v>4</v>
      </c>
    </row>
    <row r="84" spans="1:18">
      <c r="A84" s="123"/>
      <c r="B84" s="196"/>
      <c r="C84" s="123"/>
      <c r="D84" s="128" t="s">
        <v>17</v>
      </c>
      <c r="E84" s="123"/>
      <c r="F84" s="123"/>
      <c r="G84" s="123"/>
      <c r="H84" s="123"/>
      <c r="I84" s="123"/>
      <c r="J84" s="135">
        <f>'[2]Rec Season - May'!K106</f>
        <v>5</v>
      </c>
      <c r="K84" s="135">
        <f>'[2]Rec Season - May'!L106</f>
        <v>2000</v>
      </c>
      <c r="L84" s="135">
        <f>'[2]Rec Season - May'!M106</f>
        <v>481.3526939036949</v>
      </c>
      <c r="M84" s="135">
        <f>'[2]Rec Season - May'!N106</f>
        <v>2</v>
      </c>
      <c r="N84" s="315"/>
      <c r="O84" s="135">
        <f>'[2]Rec Season - June'!K106</f>
        <v>5</v>
      </c>
      <c r="P84" s="135">
        <f>'[2]Rec Season - June'!L106</f>
        <v>964</v>
      </c>
      <c r="Q84" s="135">
        <f>'[2]Rec Season - June'!M106</f>
        <v>462.70989432982338</v>
      </c>
      <c r="R84" s="135">
        <f>'[2]Rec Season - June'!N106</f>
        <v>4</v>
      </c>
    </row>
    <row r="85" spans="1:18">
      <c r="A85" s="123" t="s">
        <v>23</v>
      </c>
      <c r="B85" s="124">
        <v>314.8</v>
      </c>
      <c r="C85" s="123"/>
      <c r="D85" s="123" t="s">
        <v>10</v>
      </c>
      <c r="E85" s="127"/>
      <c r="F85" s="125"/>
      <c r="G85" s="127"/>
      <c r="H85" s="125"/>
      <c r="I85" s="197"/>
      <c r="J85" s="125">
        <f>'[2]Rec Season - May'!K107</f>
        <v>5</v>
      </c>
      <c r="K85" s="125">
        <f>'[2]Rec Season - May'!L107</f>
        <v>750</v>
      </c>
      <c r="L85" s="125">
        <f>'[2]Rec Season - May'!M107</f>
        <v>262.40575881767319</v>
      </c>
      <c r="M85" s="125">
        <f>'[2]Rec Season - May'!N107</f>
        <v>3</v>
      </c>
      <c r="N85" s="125"/>
      <c r="O85" s="125">
        <f>'[2]Rec Season - June'!K107</f>
        <v>0</v>
      </c>
      <c r="P85" s="125">
        <f>'[2]Rec Season - June'!L107</f>
        <v>0</v>
      </c>
      <c r="Q85" s="125">
        <f>'[2]Rec Season - June'!M107</f>
        <v>0</v>
      </c>
      <c r="R85" s="125">
        <f>'[2]Rec Season - June'!N107</f>
        <v>0</v>
      </c>
    </row>
    <row r="86" spans="1:18">
      <c r="A86" s="123"/>
      <c r="B86" s="124"/>
      <c r="C86" s="123"/>
      <c r="D86" s="128" t="s">
        <v>17</v>
      </c>
      <c r="E86" s="129"/>
      <c r="F86" s="135"/>
      <c r="G86" s="129"/>
      <c r="H86" s="198"/>
      <c r="I86" s="197"/>
      <c r="J86" s="135">
        <f>'[2]Rec Season - May'!K108</f>
        <v>0</v>
      </c>
      <c r="K86" s="135">
        <f>'[2]Rec Season - May'!L108</f>
        <v>0</v>
      </c>
      <c r="L86" s="135">
        <f>'[2]Rec Season - May'!M108</f>
        <v>0</v>
      </c>
      <c r="M86" s="135">
        <f>'[2]Rec Season - May'!N108</f>
        <v>0</v>
      </c>
      <c r="N86" s="135"/>
      <c r="O86" s="135">
        <f>'[2]Rec Season - June'!K108</f>
        <v>0</v>
      </c>
      <c r="P86" s="135">
        <f>'[2]Rec Season - June'!L108</f>
        <v>0</v>
      </c>
      <c r="Q86" s="135">
        <f>'[2]Rec Season - June'!M108</f>
        <v>0</v>
      </c>
      <c r="R86" s="135">
        <f>'[2]Rec Season - June'!N108</f>
        <v>0</v>
      </c>
    </row>
    <row r="87" spans="1:18">
      <c r="A87" s="104" t="s">
        <v>24</v>
      </c>
      <c r="B87" s="112">
        <v>351</v>
      </c>
      <c r="C87" s="104"/>
      <c r="D87" s="104" t="s">
        <v>10</v>
      </c>
      <c r="E87" s="115">
        <f>[2]Portsmouth!$L$14</f>
        <v>4</v>
      </c>
      <c r="F87" s="113">
        <f>[2]Portsmouth!$L$15</f>
        <v>1</v>
      </c>
      <c r="G87" s="113" t="str">
        <f>[2]Portsmouth!$L$16</f>
        <v>N/A</v>
      </c>
      <c r="H87" s="120"/>
      <c r="I87" s="207"/>
      <c r="J87" s="113">
        <f>[2]Portsmouth!$M$14</f>
        <v>5</v>
      </c>
      <c r="K87" s="113">
        <f>[2]Portsmouth!$M$15</f>
        <v>214</v>
      </c>
      <c r="L87" s="113">
        <f>[2]Portsmouth!$M$16</f>
        <v>18.172485521280301</v>
      </c>
      <c r="M87" s="113">
        <f>[2]Portsmouth!$M$17</f>
        <v>0</v>
      </c>
      <c r="N87" s="120"/>
      <c r="O87" s="113">
        <f>[2]Portsmouth!$N$14</f>
        <v>3</v>
      </c>
      <c r="P87" s="113">
        <f>[2]Portsmouth!$N$15</f>
        <v>195</v>
      </c>
      <c r="Q87" s="113" t="str">
        <f>[2]Portsmouth!$N$16</f>
        <v>N/A</v>
      </c>
      <c r="R87" s="113">
        <f>[2]Portsmouth!$N$17</f>
        <v>0</v>
      </c>
    </row>
    <row r="88" spans="1:18">
      <c r="A88" s="104" t="s">
        <v>25</v>
      </c>
      <c r="B88" s="112">
        <v>462.8</v>
      </c>
      <c r="C88" s="104"/>
      <c r="D88" s="131" t="s">
        <v>17</v>
      </c>
      <c r="E88" s="312">
        <f>[2]Cincinnati!$L$14</f>
        <v>5</v>
      </c>
      <c r="F88" s="312">
        <f>[2]Cincinnati!$L$15</f>
        <v>19</v>
      </c>
      <c r="G88" s="312">
        <f>[2]Cincinnati!$L$16</f>
        <v>2.8559507914147271</v>
      </c>
      <c r="H88" s="294"/>
      <c r="I88" s="314"/>
      <c r="J88" s="312">
        <f>[2]Cincinnati!$M$14</f>
        <v>4</v>
      </c>
      <c r="K88" s="312">
        <f>[2]Cincinnati!$M$15</f>
        <v>1549</v>
      </c>
      <c r="L88" s="312" t="str">
        <f>[2]Cincinnati!$M$16</f>
        <v>N/A</v>
      </c>
      <c r="M88" s="312">
        <f>[2]Cincinnati!$M$17</f>
        <v>2</v>
      </c>
      <c r="N88" s="294"/>
      <c r="O88" s="312">
        <f>[2]Cincinnati!$N$14</f>
        <v>10</v>
      </c>
      <c r="P88" s="312">
        <f>[2]Cincinnati!$N$15</f>
        <v>1050</v>
      </c>
      <c r="Q88" s="312">
        <f>[2]Cincinnati!$N$16</f>
        <v>129.69550099128804</v>
      </c>
      <c r="R88" s="312">
        <f>[2]Cincinnati!$N$17</f>
        <v>7</v>
      </c>
    </row>
    <row r="89" spans="1:18">
      <c r="A89" s="123" t="s">
        <v>26</v>
      </c>
      <c r="B89" s="196">
        <v>462.6</v>
      </c>
      <c r="C89" s="123"/>
      <c r="D89" s="123" t="s">
        <v>10</v>
      </c>
      <c r="E89" s="123"/>
      <c r="F89" s="123"/>
      <c r="G89" s="123"/>
      <c r="H89" s="123"/>
      <c r="I89" s="123"/>
      <c r="J89" s="125">
        <f>'[2]Rec Season - May'!K121</f>
        <v>0</v>
      </c>
      <c r="K89" s="125">
        <f>'[2]Rec Season - May'!L121</f>
        <v>0</v>
      </c>
      <c r="L89" s="125">
        <f>'[2]Rec Season - May'!M121</f>
        <v>0</v>
      </c>
      <c r="M89" s="125">
        <f>'[2]Rec Season - May'!N121</f>
        <v>0</v>
      </c>
      <c r="N89" s="198"/>
      <c r="O89" s="125">
        <f>'[2]Rec Season - June'!K121</f>
        <v>0</v>
      </c>
      <c r="P89" s="125">
        <f>'[2]Rec Season - June'!L121</f>
        <v>0</v>
      </c>
      <c r="Q89" s="125">
        <f>'[2]Rec Season - June'!M121</f>
        <v>0</v>
      </c>
      <c r="R89" s="125">
        <f>'[2]Rec Season - June'!N121</f>
        <v>0</v>
      </c>
    </row>
    <row r="90" spans="1:18">
      <c r="A90" s="123"/>
      <c r="B90" s="196"/>
      <c r="C90" s="123"/>
      <c r="D90" s="128" t="s">
        <v>17</v>
      </c>
      <c r="E90" s="123"/>
      <c r="F90" s="123"/>
      <c r="G90" s="123"/>
      <c r="H90" s="123"/>
      <c r="I90" s="123"/>
      <c r="J90" s="135">
        <f>'[2]Rec Season - May'!K122</f>
        <v>0</v>
      </c>
      <c r="K90" s="135">
        <f>'[2]Rec Season - May'!L122</f>
        <v>0</v>
      </c>
      <c r="L90" s="135">
        <f>'[2]Rec Season - May'!M122</f>
        <v>0</v>
      </c>
      <c r="M90" s="135">
        <f>'[2]Rec Season - May'!N122</f>
        <v>0</v>
      </c>
      <c r="N90" s="198"/>
      <c r="O90" s="135">
        <f>'[2]Rec Season - June'!K122</f>
        <v>0</v>
      </c>
      <c r="P90" s="135">
        <f>'[2]Rec Season - June'!L122</f>
        <v>0</v>
      </c>
      <c r="Q90" s="135">
        <f>'[2]Rec Season - June'!M122</f>
        <v>0</v>
      </c>
      <c r="R90" s="135">
        <f>'[2]Rec Season - June'!N122</f>
        <v>0</v>
      </c>
    </row>
    <row r="91" spans="1:18">
      <c r="A91" s="123" t="s">
        <v>26</v>
      </c>
      <c r="B91" s="196">
        <v>470</v>
      </c>
      <c r="C91" s="123"/>
      <c r="D91" s="123" t="s">
        <v>10</v>
      </c>
      <c r="E91" s="123"/>
      <c r="F91" s="123"/>
      <c r="G91" s="123"/>
      <c r="H91" s="123"/>
      <c r="I91" s="123"/>
      <c r="J91" s="125">
        <f>'[2]Rec Season - May'!K123</f>
        <v>0</v>
      </c>
      <c r="K91" s="125">
        <f>'[2]Rec Season - May'!L123</f>
        <v>0</v>
      </c>
      <c r="L91" s="125">
        <f>'[2]Rec Season - May'!M123</f>
        <v>0</v>
      </c>
      <c r="M91" s="125">
        <f>'[2]Rec Season - May'!N123</f>
        <v>0</v>
      </c>
      <c r="N91" s="198"/>
      <c r="O91" s="125">
        <f>'[2]Rec Season - June'!K123</f>
        <v>0</v>
      </c>
      <c r="P91" s="125">
        <f>'[2]Rec Season - June'!L123</f>
        <v>0</v>
      </c>
      <c r="Q91" s="125">
        <f>'[2]Rec Season - June'!M123</f>
        <v>0</v>
      </c>
      <c r="R91" s="125">
        <f>'[2]Rec Season - June'!N123</f>
        <v>0</v>
      </c>
    </row>
    <row r="92" spans="1:18">
      <c r="A92" s="123"/>
      <c r="B92" s="196"/>
      <c r="C92" s="123"/>
      <c r="D92" s="128" t="s">
        <v>17</v>
      </c>
      <c r="E92" s="123"/>
      <c r="F92" s="123"/>
      <c r="G92" s="123"/>
      <c r="H92" s="123"/>
      <c r="I92" s="123"/>
      <c r="J92" s="135">
        <f>'[2]Rec Season - May'!K124</f>
        <v>0</v>
      </c>
      <c r="K92" s="135">
        <f>'[2]Rec Season - May'!L124</f>
        <v>0</v>
      </c>
      <c r="L92" s="135">
        <f>'[2]Rec Season - May'!M124</f>
        <v>0</v>
      </c>
      <c r="M92" s="135">
        <f>'[2]Rec Season - May'!N124</f>
        <v>0</v>
      </c>
      <c r="N92" s="198"/>
      <c r="O92" s="135">
        <f>'[2]Rec Season - June'!K124</f>
        <v>0</v>
      </c>
      <c r="P92" s="135">
        <f>'[2]Rec Season - June'!L124</f>
        <v>0</v>
      </c>
      <c r="Q92" s="135">
        <f>'[2]Rec Season - June'!M124</f>
        <v>0</v>
      </c>
      <c r="R92" s="135">
        <f>'[2]Rec Season - June'!N124</f>
        <v>0</v>
      </c>
    </row>
    <row r="93" spans="1:18">
      <c r="A93" s="123" t="s">
        <v>26</v>
      </c>
      <c r="B93" s="196">
        <v>477.5</v>
      </c>
      <c r="C93" s="123"/>
      <c r="D93" s="123" t="s">
        <v>10</v>
      </c>
      <c r="E93" s="125"/>
      <c r="F93" s="125"/>
      <c r="G93" s="125"/>
      <c r="H93" s="125"/>
      <c r="I93" s="197"/>
      <c r="J93" s="125">
        <f>'[2]Rec Season - May'!K125</f>
        <v>0</v>
      </c>
      <c r="K93" s="125">
        <f>'[2]Rec Season - May'!L125</f>
        <v>0</v>
      </c>
      <c r="L93" s="125">
        <f>'[2]Rec Season - May'!M125</f>
        <v>0</v>
      </c>
      <c r="M93" s="125">
        <f>'[2]Rec Season - May'!N125</f>
        <v>0</v>
      </c>
      <c r="N93" s="125"/>
      <c r="O93" s="125">
        <f>'[2]Rec Season - June'!K125</f>
        <v>0</v>
      </c>
      <c r="P93" s="125">
        <f>'[2]Rec Season - June'!L125</f>
        <v>0</v>
      </c>
      <c r="Q93" s="125">
        <f>'[2]Rec Season - June'!M125</f>
        <v>0</v>
      </c>
      <c r="R93" s="125">
        <f>'[2]Rec Season - June'!N125</f>
        <v>0</v>
      </c>
    </row>
    <row r="94" spans="1:18">
      <c r="A94" s="123"/>
      <c r="B94" s="124"/>
      <c r="C94" s="123"/>
      <c r="D94" s="128" t="s">
        <v>17</v>
      </c>
      <c r="E94" s="129"/>
      <c r="F94" s="135"/>
      <c r="G94" s="129"/>
      <c r="H94" s="198"/>
      <c r="I94" s="197"/>
      <c r="J94" s="135">
        <f>'[2]Rec Season - May'!K126</f>
        <v>0</v>
      </c>
      <c r="K94" s="135">
        <f>'[2]Rec Season - May'!L126</f>
        <v>0</v>
      </c>
      <c r="L94" s="135">
        <f>'[2]Rec Season - May'!M126</f>
        <v>0</v>
      </c>
      <c r="M94" s="135">
        <f>'[2]Rec Season - May'!N126</f>
        <v>0</v>
      </c>
      <c r="N94" s="135"/>
      <c r="O94" s="135">
        <f>'[2]Rec Season - June'!K126</f>
        <v>0</v>
      </c>
      <c r="P94" s="135">
        <f>'[2]Rec Season - June'!L126</f>
        <v>0</v>
      </c>
      <c r="Q94" s="135">
        <f>'[2]Rec Season - June'!M126</f>
        <v>0</v>
      </c>
      <c r="R94" s="135">
        <f>'[2]Rec Season - June'!N126</f>
        <v>0</v>
      </c>
    </row>
    <row r="95" spans="1:18">
      <c r="A95" s="136" t="s">
        <v>27</v>
      </c>
      <c r="B95" s="137">
        <v>594</v>
      </c>
      <c r="C95" s="136"/>
      <c r="D95" s="131" t="s">
        <v>17</v>
      </c>
      <c r="E95" s="139">
        <f>[2]Louisville!$L$14</f>
        <v>30</v>
      </c>
      <c r="F95" s="139">
        <f>[2]Louisville!$L$15</f>
        <v>530</v>
      </c>
      <c r="G95" s="139">
        <f>[2]Louisville!$L$16</f>
        <v>102.00154805847984</v>
      </c>
      <c r="H95" s="262"/>
      <c r="I95" s="209"/>
      <c r="J95" s="139">
        <f>[2]Louisville!$M$14</f>
        <v>31</v>
      </c>
      <c r="K95" s="139">
        <f>[2]Louisville!$M$15</f>
        <v>5300</v>
      </c>
      <c r="L95" s="139">
        <f>[2]Louisville!$M$16</f>
        <v>336.59211377211011</v>
      </c>
      <c r="M95" s="139">
        <f>[2]Louisville!$M$17</f>
        <v>18</v>
      </c>
      <c r="N95" s="139"/>
      <c r="O95" s="139">
        <f>[2]Louisville!$N$14</f>
        <v>30</v>
      </c>
      <c r="P95" s="139">
        <f>[2]Louisville!$N$15</f>
        <v>3440</v>
      </c>
      <c r="Q95" s="139">
        <f>[2]Louisville!$N$16</f>
        <v>213.56498800312204</v>
      </c>
      <c r="R95" s="139">
        <f>[2]Louisville!$N$17</f>
        <v>10</v>
      </c>
    </row>
    <row r="96" spans="1:18">
      <c r="A96" s="123" t="s">
        <v>28</v>
      </c>
      <c r="B96" s="196">
        <v>594</v>
      </c>
      <c r="C96" s="123"/>
      <c r="D96" s="123" t="s">
        <v>10</v>
      </c>
      <c r="E96" s="123"/>
      <c r="F96" s="123"/>
      <c r="G96" s="123"/>
      <c r="H96" s="123"/>
      <c r="I96" s="123"/>
      <c r="J96" s="125">
        <f>'[2]Rec Season - May'!K139</f>
        <v>0</v>
      </c>
      <c r="K96" s="125">
        <f>'[2]Rec Season - May'!L139</f>
        <v>0</v>
      </c>
      <c r="L96" s="125">
        <f>'[2]Rec Season - May'!M139</f>
        <v>0</v>
      </c>
      <c r="M96" s="125">
        <f>'[2]Rec Season - May'!N139</f>
        <v>0</v>
      </c>
      <c r="N96" s="198"/>
      <c r="O96" s="125">
        <f>'[2]Rec Season - June'!K138</f>
        <v>0</v>
      </c>
      <c r="P96" s="125">
        <f>'[2]Rec Season - June'!L138</f>
        <v>0</v>
      </c>
      <c r="Q96" s="125">
        <f>'[2]Rec Season - June'!M138</f>
        <v>0</v>
      </c>
      <c r="R96" s="125">
        <f>'[2]Rec Season - June'!N138</f>
        <v>0</v>
      </c>
    </row>
    <row r="97" spans="1:18">
      <c r="A97" s="123"/>
      <c r="B97" s="196"/>
      <c r="C97" s="123"/>
      <c r="D97" s="128" t="s">
        <v>17</v>
      </c>
      <c r="E97" s="123"/>
      <c r="F97" s="123"/>
      <c r="G97" s="123"/>
      <c r="H97" s="123"/>
      <c r="I97" s="123"/>
      <c r="J97" s="135">
        <f>'[2]Rec Season - May'!K140</f>
        <v>0</v>
      </c>
      <c r="K97" s="135">
        <f>'[2]Rec Season - May'!L140</f>
        <v>0</v>
      </c>
      <c r="L97" s="135">
        <f>'[2]Rec Season - May'!M140</f>
        <v>0</v>
      </c>
      <c r="M97" s="135">
        <f>'[2]Rec Season - May'!N140</f>
        <v>0</v>
      </c>
      <c r="N97" s="198"/>
      <c r="O97" s="135">
        <f>'[2]Rec Season - June'!K139</f>
        <v>0</v>
      </c>
      <c r="P97" s="135">
        <f>'[2]Rec Season - June'!L139</f>
        <v>0</v>
      </c>
      <c r="Q97" s="135">
        <f>'[2]Rec Season - June'!M139</f>
        <v>0</v>
      </c>
      <c r="R97" s="135">
        <f>'[2]Rec Season - June'!N139</f>
        <v>0</v>
      </c>
    </row>
    <row r="98" spans="1:18">
      <c r="A98" s="123" t="s">
        <v>28</v>
      </c>
      <c r="B98" s="196">
        <v>680.7</v>
      </c>
      <c r="C98" s="123"/>
      <c r="D98" s="123" t="s">
        <v>10</v>
      </c>
      <c r="E98" s="123"/>
      <c r="F98" s="123"/>
      <c r="G98" s="123"/>
      <c r="H98" s="123"/>
      <c r="I98" s="123"/>
      <c r="J98" s="125">
        <f>'[2]Rec Season - May'!K141</f>
        <v>0</v>
      </c>
      <c r="K98" s="125">
        <f>'[2]Rec Season - May'!L141</f>
        <v>0</v>
      </c>
      <c r="L98" s="125">
        <f>'[2]Rec Season - May'!M141</f>
        <v>0</v>
      </c>
      <c r="M98" s="125">
        <f>'[2]Rec Season - May'!N141</f>
        <v>0</v>
      </c>
      <c r="N98" s="198"/>
      <c r="O98" s="125">
        <f>'[2]Rec Season - June'!K140</f>
        <v>0</v>
      </c>
      <c r="P98" s="125">
        <f>'[2]Rec Season - June'!L140</f>
        <v>0</v>
      </c>
      <c r="Q98" s="125">
        <f>'[2]Rec Season - June'!M140</f>
        <v>0</v>
      </c>
      <c r="R98" s="125">
        <f>'[2]Rec Season - June'!N140</f>
        <v>0</v>
      </c>
    </row>
    <row r="99" spans="1:18">
      <c r="A99" s="123"/>
      <c r="B99" s="196"/>
      <c r="C99" s="123"/>
      <c r="D99" s="128" t="s">
        <v>17</v>
      </c>
      <c r="E99" s="123"/>
      <c r="F99" s="123"/>
      <c r="G99" s="123"/>
      <c r="H99" s="123"/>
      <c r="I99" s="123"/>
      <c r="J99" s="135">
        <f>'[2]Rec Season - May'!K142</f>
        <v>0</v>
      </c>
      <c r="K99" s="135">
        <f>'[2]Rec Season - May'!L142</f>
        <v>0</v>
      </c>
      <c r="L99" s="135">
        <f>'[2]Rec Season - May'!M142</f>
        <v>0</v>
      </c>
      <c r="M99" s="135">
        <f>'[2]Rec Season - May'!N142</f>
        <v>0</v>
      </c>
      <c r="N99" s="198"/>
      <c r="O99" s="135">
        <f>'[2]Rec Season - June'!K141</f>
        <v>0</v>
      </c>
      <c r="P99" s="135">
        <f>'[2]Rec Season - June'!L141</f>
        <v>0</v>
      </c>
      <c r="Q99" s="135">
        <f>'[2]Rec Season - June'!M141</f>
        <v>0</v>
      </c>
      <c r="R99" s="135">
        <f>'[2]Rec Season - June'!N141</f>
        <v>0</v>
      </c>
    </row>
    <row r="100" spans="1:18">
      <c r="A100" s="123" t="s">
        <v>28</v>
      </c>
      <c r="B100" s="124">
        <v>619.29999999999995</v>
      </c>
      <c r="C100" s="123"/>
      <c r="D100" s="123" t="s">
        <v>10</v>
      </c>
      <c r="E100" s="125"/>
      <c r="F100" s="125"/>
      <c r="G100" s="125"/>
      <c r="H100" s="125"/>
      <c r="I100" s="197"/>
      <c r="J100" s="125">
        <f>'[2]Rec Season - May'!K143</f>
        <v>0</v>
      </c>
      <c r="K100" s="125">
        <f>'[2]Rec Season - May'!L143</f>
        <v>0</v>
      </c>
      <c r="L100" s="125">
        <f>'[2]Rec Season - May'!M143</f>
        <v>0</v>
      </c>
      <c r="M100" s="125">
        <f>'[2]Rec Season - May'!N143</f>
        <v>0</v>
      </c>
      <c r="N100" s="125"/>
      <c r="O100" s="125">
        <f>'[2]Rec Season - June'!K142</f>
        <v>0</v>
      </c>
      <c r="P100" s="125">
        <f>'[2]Rec Season - June'!L142</f>
        <v>0</v>
      </c>
      <c r="Q100" s="125">
        <f>'[2]Rec Season - June'!M142</f>
        <v>0</v>
      </c>
      <c r="R100" s="125">
        <f>'[2]Rec Season - June'!N142</f>
        <v>0</v>
      </c>
    </row>
    <row r="101" spans="1:18">
      <c r="A101" s="123"/>
      <c r="B101" s="124"/>
      <c r="C101" s="123"/>
      <c r="D101" s="128" t="s">
        <v>17</v>
      </c>
      <c r="E101" s="129"/>
      <c r="F101" s="135"/>
      <c r="G101" s="129"/>
      <c r="H101" s="125"/>
      <c r="I101" s="197"/>
      <c r="J101" s="135">
        <f>'[2]Rec Season - May'!K144</f>
        <v>0</v>
      </c>
      <c r="K101" s="135">
        <f>'[2]Rec Season - May'!L144</f>
        <v>0</v>
      </c>
      <c r="L101" s="135">
        <f>'[2]Rec Season - May'!M144</f>
        <v>0</v>
      </c>
      <c r="M101" s="135">
        <f>'[2]Rec Season - May'!N144</f>
        <v>0</v>
      </c>
      <c r="N101" s="135"/>
      <c r="O101" s="135">
        <f>'[2]Rec Season - June'!K143</f>
        <v>0</v>
      </c>
      <c r="P101" s="135">
        <f>'[2]Rec Season - June'!L143</f>
        <v>0</v>
      </c>
      <c r="Q101" s="135">
        <f>'[2]Rec Season - June'!M143</f>
        <v>0</v>
      </c>
      <c r="R101" s="135">
        <f>'[2]Rec Season - June'!N143</f>
        <v>0</v>
      </c>
    </row>
    <row r="102" spans="1:18">
      <c r="A102" s="104" t="s">
        <v>29</v>
      </c>
      <c r="B102" s="112">
        <v>791.5</v>
      </c>
      <c r="C102" s="104"/>
      <c r="D102" s="104" t="s">
        <v>10</v>
      </c>
      <c r="E102" s="115">
        <f>[2]Evansville!$L$14</f>
        <v>30</v>
      </c>
      <c r="F102" s="113">
        <f>[2]Evansville!$L$15</f>
        <v>500</v>
      </c>
      <c r="G102" s="113">
        <f>[2]Evansville!$L$16</f>
        <v>86.494750845143301</v>
      </c>
      <c r="H102" s="120"/>
      <c r="I102" s="207"/>
      <c r="J102" s="113">
        <f>[2]Evansville!$M$14</f>
        <v>31</v>
      </c>
      <c r="K102" s="113">
        <f>[2]Evansville!$M$15</f>
        <v>4600</v>
      </c>
      <c r="L102" s="113">
        <f>[2]Evansville!$M$16</f>
        <v>110.66685685630884</v>
      </c>
      <c r="M102" s="113">
        <f>[2]Evansville!$M$17</f>
        <v>6</v>
      </c>
      <c r="N102" s="120"/>
      <c r="O102" s="113">
        <f>[2]Evansville!$N$14</f>
        <v>30</v>
      </c>
      <c r="P102" s="113">
        <f>[2]Evansville!$N$15</f>
        <v>540</v>
      </c>
      <c r="Q102" s="113">
        <f>[2]Evansville!$N$16</f>
        <v>103.41357185622006</v>
      </c>
      <c r="R102" s="113">
        <f>[2]Evansville!$N$17</f>
        <v>2</v>
      </c>
    </row>
    <row r="103" spans="1:18">
      <c r="A103" s="123" t="s">
        <v>30</v>
      </c>
      <c r="B103" s="196">
        <v>791.5</v>
      </c>
      <c r="C103" s="123"/>
      <c r="D103" s="123" t="s">
        <v>10</v>
      </c>
      <c r="E103" s="123"/>
      <c r="F103" s="123"/>
      <c r="G103" s="123"/>
      <c r="H103" s="123"/>
      <c r="I103" s="123"/>
      <c r="J103" s="125">
        <f>'[2]Rec Season - May'!K157</f>
        <v>0</v>
      </c>
      <c r="K103" s="125">
        <f>'[2]Rec Season - May'!L157</f>
        <v>0</v>
      </c>
      <c r="L103" s="125">
        <f>'[2]Rec Season - May'!M157</f>
        <v>0</v>
      </c>
      <c r="M103" s="125">
        <f>'[2]Rec Season - May'!N157</f>
        <v>0</v>
      </c>
      <c r="N103" s="198"/>
      <c r="O103" s="125">
        <f>'[2]Rec Season - June'!K156</f>
        <v>0</v>
      </c>
      <c r="P103" s="125">
        <f>'[2]Rec Season - June'!L156</f>
        <v>0</v>
      </c>
      <c r="Q103" s="125">
        <f>'[2]Rec Season - June'!M156</f>
        <v>0</v>
      </c>
      <c r="R103" s="125">
        <f>'[2]Rec Season - June'!N156</f>
        <v>0</v>
      </c>
    </row>
    <row r="104" spans="1:18">
      <c r="A104" s="123"/>
      <c r="B104" s="196"/>
      <c r="C104" s="123"/>
      <c r="D104" s="128" t="s">
        <v>17</v>
      </c>
      <c r="E104" s="123"/>
      <c r="F104" s="123"/>
      <c r="G104" s="123"/>
      <c r="H104" s="123"/>
      <c r="I104" s="123"/>
      <c r="J104" s="135">
        <f>'[2]Rec Season - May'!K158</f>
        <v>0</v>
      </c>
      <c r="K104" s="135">
        <f>'[2]Rec Season - May'!L158</f>
        <v>0</v>
      </c>
      <c r="L104" s="135">
        <f>'[2]Rec Season - May'!M158</f>
        <v>0</v>
      </c>
      <c r="M104" s="135">
        <f>'[2]Rec Season - May'!N158</f>
        <v>0</v>
      </c>
      <c r="N104" s="198"/>
      <c r="O104" s="135">
        <f>'[2]Rec Season - June'!K157</f>
        <v>0</v>
      </c>
      <c r="P104" s="135">
        <f>'[2]Rec Season - June'!L157</f>
        <v>0</v>
      </c>
      <c r="Q104" s="135">
        <f>'[2]Rec Season - June'!M157</f>
        <v>0</v>
      </c>
      <c r="R104" s="135">
        <f>'[2]Rec Season - June'!N157</f>
        <v>0</v>
      </c>
    </row>
    <row r="105" spans="1:18">
      <c r="A105" s="123" t="s">
        <v>30</v>
      </c>
      <c r="B105" s="196">
        <v>793.7</v>
      </c>
      <c r="C105" s="123"/>
      <c r="D105" s="123" t="s">
        <v>10</v>
      </c>
      <c r="E105" s="123"/>
      <c r="F105" s="123"/>
      <c r="G105" s="123"/>
      <c r="H105" s="123"/>
      <c r="I105" s="123"/>
      <c r="J105" s="125">
        <f>'[2]Rec Season - May'!K159</f>
        <v>0</v>
      </c>
      <c r="K105" s="125">
        <f>'[2]Rec Season - May'!L159</f>
        <v>0</v>
      </c>
      <c r="L105" s="125">
        <f>'[2]Rec Season - May'!M159</f>
        <v>0</v>
      </c>
      <c r="M105" s="125">
        <f>'[2]Rec Season - May'!N159</f>
        <v>0</v>
      </c>
      <c r="N105" s="198"/>
      <c r="O105" s="125">
        <f>'[2]Rec Season - June'!K158</f>
        <v>0</v>
      </c>
      <c r="P105" s="125">
        <f>'[2]Rec Season - June'!L158</f>
        <v>0</v>
      </c>
      <c r="Q105" s="125">
        <f>'[2]Rec Season - June'!M158</f>
        <v>0</v>
      </c>
      <c r="R105" s="125">
        <f>'[2]Rec Season - June'!N158</f>
        <v>0</v>
      </c>
    </row>
    <row r="106" spans="1:18">
      <c r="A106" s="123"/>
      <c r="B106" s="196"/>
      <c r="C106" s="123"/>
      <c r="D106" s="128" t="s">
        <v>17</v>
      </c>
      <c r="E106" s="123"/>
      <c r="F106" s="123"/>
      <c r="G106" s="123"/>
      <c r="H106" s="123"/>
      <c r="I106" s="123"/>
      <c r="J106" s="135">
        <f>'[2]Rec Season - May'!K160</f>
        <v>0</v>
      </c>
      <c r="K106" s="135">
        <f>'[2]Rec Season - May'!L160</f>
        <v>0</v>
      </c>
      <c r="L106" s="135">
        <f>'[2]Rec Season - May'!M160</f>
        <v>0</v>
      </c>
      <c r="M106" s="135">
        <f>'[2]Rec Season - May'!N160</f>
        <v>0</v>
      </c>
      <c r="N106" s="198"/>
      <c r="O106" s="135">
        <f>'[2]Rec Season - June'!K159</f>
        <v>0</v>
      </c>
      <c r="P106" s="135">
        <f>'[2]Rec Season - June'!L159</f>
        <v>0</v>
      </c>
      <c r="Q106" s="135">
        <f>'[2]Rec Season - June'!M159</f>
        <v>0</v>
      </c>
      <c r="R106" s="135">
        <f>'[2]Rec Season - June'!N159</f>
        <v>0</v>
      </c>
    </row>
    <row r="107" spans="1:18">
      <c r="A107" s="123" t="s">
        <v>30</v>
      </c>
      <c r="B107" s="124">
        <v>797.3</v>
      </c>
      <c r="C107" s="123"/>
      <c r="D107" s="123" t="s">
        <v>10</v>
      </c>
      <c r="E107" s="125"/>
      <c r="F107" s="125"/>
      <c r="G107" s="125"/>
      <c r="H107" s="125"/>
      <c r="I107" s="197"/>
      <c r="J107" s="125">
        <f>'[2]Rec Season - May'!K161</f>
        <v>0</v>
      </c>
      <c r="K107" s="125">
        <f>'[2]Rec Season - May'!L161</f>
        <v>0</v>
      </c>
      <c r="L107" s="125">
        <f>'[2]Rec Season - May'!M161</f>
        <v>0</v>
      </c>
      <c r="M107" s="125">
        <f>'[2]Rec Season - May'!N161</f>
        <v>0</v>
      </c>
      <c r="N107" s="125"/>
      <c r="O107" s="125">
        <f>'[2]Rec Season - June'!K160</f>
        <v>0</v>
      </c>
      <c r="P107" s="125">
        <f>'[2]Rec Season - June'!L160</f>
        <v>0</v>
      </c>
      <c r="Q107" s="125">
        <f>'[2]Rec Season - June'!M160</f>
        <v>0</v>
      </c>
      <c r="R107" s="125">
        <f>'[2]Rec Season - June'!N160</f>
        <v>0</v>
      </c>
    </row>
    <row r="108" spans="1:18">
      <c r="A108" s="123"/>
      <c r="B108" s="124"/>
      <c r="C108" s="123"/>
      <c r="D108" s="128" t="s">
        <v>17</v>
      </c>
      <c r="E108" s="129"/>
      <c r="F108" s="135"/>
      <c r="G108" s="129"/>
      <c r="H108" s="125"/>
      <c r="I108" s="197"/>
      <c r="J108" s="135">
        <f>'[2]Rec Season - May'!K162</f>
        <v>0</v>
      </c>
      <c r="K108" s="135">
        <f>'[2]Rec Season - May'!L162</f>
        <v>0</v>
      </c>
      <c r="L108" s="135">
        <f>'[2]Rec Season - May'!M162</f>
        <v>0</v>
      </c>
      <c r="M108" s="135">
        <f>'[2]Rec Season - May'!N162</f>
        <v>0</v>
      </c>
      <c r="N108" s="135"/>
      <c r="O108" s="135">
        <f>'[2]Rec Season - June'!K161</f>
        <v>0</v>
      </c>
      <c r="P108" s="135">
        <f>'[2]Rec Season - June'!L161</f>
        <v>0</v>
      </c>
      <c r="Q108" s="135">
        <f>'[2]Rec Season - June'!M161</f>
        <v>0</v>
      </c>
      <c r="R108" s="135">
        <f>'[2]Rec Season - June'!N161</f>
        <v>0</v>
      </c>
    </row>
    <row r="109" spans="1:18">
      <c r="A109" s="140" t="s">
        <v>31</v>
      </c>
      <c r="B109" s="141">
        <v>935.5</v>
      </c>
      <c r="C109" s="140"/>
      <c r="D109" s="142" t="s">
        <v>17</v>
      </c>
      <c r="E109" s="264">
        <f>[2]Paducah!$L$14</f>
        <v>10</v>
      </c>
      <c r="F109" s="264">
        <f>[2]Paducah!$L$15</f>
        <v>201</v>
      </c>
      <c r="G109" s="264">
        <f>[2]Paducah!$L$16</f>
        <v>3.2429302150103578</v>
      </c>
      <c r="H109" s="263"/>
      <c r="I109" s="210"/>
      <c r="J109" s="264">
        <f>[2]Paducah!$M$14</f>
        <v>9</v>
      </c>
      <c r="K109" s="264">
        <f>[2]Paducah!$M$15</f>
        <v>200</v>
      </c>
      <c r="L109" s="264">
        <f>[2]Paducah!$M$16</f>
        <v>1.8016482306544108</v>
      </c>
      <c r="M109" s="264">
        <f>[2]Paducah!$M$17</f>
        <v>0</v>
      </c>
      <c r="N109" s="264"/>
      <c r="O109" s="264">
        <f>[2]Paducah!$N$14</f>
        <v>12</v>
      </c>
      <c r="P109" s="264">
        <f>[2]Paducah!$N$15</f>
        <v>200</v>
      </c>
      <c r="Q109" s="264">
        <f>[2]Paducah!$N$16</f>
        <v>11.224620483093727</v>
      </c>
      <c r="R109" s="264">
        <f>[2]Paducah!$N$17</f>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49" t="s">
        <v>47</v>
      </c>
      <c r="F113" s="449"/>
      <c r="G113" s="449"/>
      <c r="H113" s="191" t="s">
        <v>33</v>
      </c>
      <c r="I113" s="265"/>
      <c r="J113" s="449" t="s">
        <v>48</v>
      </c>
      <c r="K113" s="449"/>
      <c r="L113" s="449"/>
      <c r="M113" s="191" t="s">
        <v>33</v>
      </c>
      <c r="N113" s="265"/>
      <c r="O113" s="449" t="s">
        <v>49</v>
      </c>
      <c r="P113" s="449"/>
      <c r="Q113" s="449"/>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f>'[3]Wilk-Penn'!$I$14</f>
        <v>22</v>
      </c>
      <c r="F116" s="113">
        <f>'[3]Wilk-Penn'!$I$15</f>
        <v>1070</v>
      </c>
      <c r="G116" s="113">
        <f>'[3]Wilk-Penn'!$I$16</f>
        <v>207.44241447640059</v>
      </c>
      <c r="H116" s="113">
        <f>'[3]Wilk-Penn'!$I$17</f>
        <v>7</v>
      </c>
      <c r="I116" s="113"/>
      <c r="J116" s="118">
        <f>'[3]Wilk-Penn'!$J$14</f>
        <v>21</v>
      </c>
      <c r="K116" s="118">
        <f>'[3]Wilk-Penn'!$J$15</f>
        <v>467</v>
      </c>
      <c r="L116" s="113">
        <f>'[3]Wilk-Penn'!$J$16</f>
        <v>124.94625168561758</v>
      </c>
      <c r="M116" s="113">
        <f>'[3]Wilk-Penn'!$J$17</f>
        <v>2</v>
      </c>
      <c r="N116" s="113"/>
      <c r="O116" s="118">
        <f>'[3]Wilk-Penn'!$K$14</f>
        <v>21</v>
      </c>
      <c r="P116" s="118">
        <f>'[3]Wilk-Penn'!$K$15</f>
        <v>573</v>
      </c>
      <c r="Q116" s="118">
        <f>'[3]Wilk-Penn'!$K$16</f>
        <v>158.98307812824092</v>
      </c>
      <c r="R116" s="113">
        <f>'[3]Wilk-Penn'!$K$17</f>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f>'[3]Hays Mine'!$I125</f>
        <v>0</v>
      </c>
      <c r="F118" s="113">
        <f>'[3]Hays Mine'!$I126</f>
        <v>0</v>
      </c>
      <c r="G118" s="120">
        <f>'[3]Hays Mine'!$I127</f>
        <v>0</v>
      </c>
      <c r="H118" s="120">
        <f>'[3]Hays Mine'!$I128</f>
        <v>0</v>
      </c>
      <c r="I118" s="113"/>
      <c r="J118" s="113">
        <f>'[3]Hays Mine'!$J125</f>
        <v>0</v>
      </c>
      <c r="K118" s="113">
        <f>'[3]Hays Mine'!$J126</f>
        <v>0</v>
      </c>
      <c r="L118" s="120">
        <f>'[3]Hays Mine'!$J127</f>
        <v>0</v>
      </c>
      <c r="M118" s="120">
        <f>'[3]Hays Mine'!$J128</f>
        <v>0</v>
      </c>
      <c r="N118" s="120"/>
      <c r="O118" s="113">
        <f>'[3]Hays Mine'!$K125</f>
        <v>0</v>
      </c>
      <c r="P118" s="113">
        <f>'[3]Hays Mine'!$K126</f>
        <v>0</v>
      </c>
      <c r="Q118" s="113">
        <f>'[3]Hays Mine'!$K127</f>
        <v>0</v>
      </c>
      <c r="R118" s="120">
        <f>'[3]Hays Mine'!$K128</f>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f>'[3]Rec Season - July'!L117</f>
        <v>0</v>
      </c>
      <c r="F120" s="125">
        <f>'[3]Rec Season - July'!M117</f>
        <v>0</v>
      </c>
      <c r="G120" s="125">
        <f>'[3]Rec Season - July'!N117</f>
        <v>0</v>
      </c>
      <c r="H120" s="125">
        <f>'[3]Rec Season - July'!O117</f>
        <v>0</v>
      </c>
      <c r="I120" s="125"/>
      <c r="J120" s="125">
        <f>'[3]Rec Season - August'!L117</f>
        <v>0</v>
      </c>
      <c r="K120" s="125">
        <f>'[3]Rec Season - August'!M117</f>
        <v>0</v>
      </c>
      <c r="L120" s="125">
        <f>'[3]Rec Season - August'!N117</f>
        <v>0</v>
      </c>
      <c r="M120" s="125">
        <f>'[3]Rec Season - August'!O117</f>
        <v>0</v>
      </c>
      <c r="N120" s="125"/>
      <c r="O120" s="125">
        <f>'[3]Rec Season - September'!L117</f>
        <v>0</v>
      </c>
      <c r="P120" s="125">
        <f>'[3]Rec Season - September'!M117</f>
        <v>0</v>
      </c>
      <c r="Q120" s="125">
        <f>'[3]Rec Season - September'!N117</f>
        <v>0</v>
      </c>
      <c r="R120" s="125">
        <f>'[3]Rec Season - September'!O117</f>
        <v>0</v>
      </c>
    </row>
    <row r="121" spans="1:18">
      <c r="A121" s="123"/>
      <c r="B121" s="124"/>
      <c r="C121" s="123"/>
      <c r="D121" s="128" t="s">
        <v>17</v>
      </c>
      <c r="E121" s="135">
        <f>'[3]Rec Season - July'!L118</f>
        <v>0</v>
      </c>
      <c r="F121" s="135">
        <f>'[3]Rec Season - July'!M118</f>
        <v>0</v>
      </c>
      <c r="G121" s="135">
        <f>'[3]Rec Season - July'!N118</f>
        <v>0</v>
      </c>
      <c r="H121" s="135">
        <f>'[3]Rec Season - July'!O118</f>
        <v>0</v>
      </c>
      <c r="I121" s="125"/>
      <c r="J121" s="135">
        <f>'[3]Rec Season - August'!L118</f>
        <v>0</v>
      </c>
      <c r="K121" s="135">
        <f>'[3]Rec Season - August'!M118</f>
        <v>0</v>
      </c>
      <c r="L121" s="135">
        <f>'[3]Rec Season - August'!N118</f>
        <v>0</v>
      </c>
      <c r="M121" s="135">
        <f>'[3]Rec Season - August'!O118</f>
        <v>0</v>
      </c>
      <c r="N121" s="125"/>
      <c r="O121" s="135">
        <f>'[3]Rec Season - September'!L118</f>
        <v>0</v>
      </c>
      <c r="P121" s="135">
        <f>'[3]Rec Season - September'!M118</f>
        <v>0</v>
      </c>
      <c r="Q121" s="135">
        <f>'[3]Rec Season - September'!N118</f>
        <v>0</v>
      </c>
      <c r="R121" s="135">
        <f>'[3]Rec Season - September'!O118</f>
        <v>0</v>
      </c>
    </row>
    <row r="122" spans="1:18">
      <c r="A122" s="123" t="s">
        <v>15</v>
      </c>
      <c r="B122" s="124" t="s">
        <v>18</v>
      </c>
      <c r="C122" s="123"/>
      <c r="D122" s="123" t="s">
        <v>10</v>
      </c>
      <c r="E122" s="125">
        <f>'[3]Rec Season - July'!L119</f>
        <v>0</v>
      </c>
      <c r="F122" s="125">
        <f>'[3]Rec Season - July'!M119</f>
        <v>0</v>
      </c>
      <c r="G122" s="125">
        <f>'[3]Rec Season - July'!N119</f>
        <v>0</v>
      </c>
      <c r="H122" s="125">
        <f>'[3]Rec Season - July'!O119</f>
        <v>0</v>
      </c>
      <c r="I122" s="125"/>
      <c r="J122" s="125">
        <f>'[3]Rec Season - August'!L119</f>
        <v>0</v>
      </c>
      <c r="K122" s="125">
        <f>'[3]Rec Season - August'!M119</f>
        <v>0</v>
      </c>
      <c r="L122" s="125">
        <f>'[3]Rec Season - August'!N119</f>
        <v>0</v>
      </c>
      <c r="M122" s="125">
        <f>'[3]Rec Season - August'!O119</f>
        <v>0</v>
      </c>
      <c r="N122" s="125"/>
      <c r="O122" s="125">
        <f>'[3]Rec Season - September'!L119</f>
        <v>0</v>
      </c>
      <c r="P122" s="125">
        <f>'[3]Rec Season - September'!M119</f>
        <v>0</v>
      </c>
      <c r="Q122" s="125">
        <f>'[3]Rec Season - September'!N119</f>
        <v>0</v>
      </c>
      <c r="R122" s="125">
        <f>'[3]Rec Season - September'!O119</f>
        <v>0</v>
      </c>
    </row>
    <row r="123" spans="1:18">
      <c r="A123" s="123"/>
      <c r="B123" s="124"/>
      <c r="C123" s="123"/>
      <c r="D123" s="128" t="s">
        <v>17</v>
      </c>
      <c r="E123" s="135">
        <f>'[3]Rec Season - July'!L120</f>
        <v>0</v>
      </c>
      <c r="F123" s="135">
        <f>'[3]Rec Season - July'!M120</f>
        <v>0</v>
      </c>
      <c r="G123" s="135">
        <f>'[3]Rec Season - July'!N120</f>
        <v>0</v>
      </c>
      <c r="H123" s="135">
        <f>'[3]Rec Season - July'!O120</f>
        <v>0</v>
      </c>
      <c r="I123" s="125"/>
      <c r="J123" s="135">
        <f>'[3]Rec Season - August'!L120</f>
        <v>0</v>
      </c>
      <c r="K123" s="135">
        <f>'[3]Rec Season - August'!M120</f>
        <v>0</v>
      </c>
      <c r="L123" s="135">
        <f>'[3]Rec Season - August'!N120</f>
        <v>0</v>
      </c>
      <c r="M123" s="135">
        <f>'[3]Rec Season - August'!O120</f>
        <v>0</v>
      </c>
      <c r="N123" s="125"/>
      <c r="O123" s="135">
        <f>'[3]Rec Season - September'!L120</f>
        <v>0</v>
      </c>
      <c r="P123" s="135">
        <f>'[3]Rec Season - September'!M120</f>
        <v>0</v>
      </c>
      <c r="Q123" s="135">
        <f>'[3]Rec Season - September'!N120</f>
        <v>0</v>
      </c>
      <c r="R123" s="135">
        <f>'[3]Rec Season - September'!O120</f>
        <v>0</v>
      </c>
    </row>
    <row r="124" spans="1:18">
      <c r="A124" s="123" t="s">
        <v>15</v>
      </c>
      <c r="B124" s="124" t="s">
        <v>19</v>
      </c>
      <c r="C124" s="123"/>
      <c r="D124" s="123" t="s">
        <v>10</v>
      </c>
      <c r="E124" s="125">
        <f>'[3]Rec Season - July'!L121</f>
        <v>0</v>
      </c>
      <c r="F124" s="125">
        <f>'[3]Rec Season - July'!M121</f>
        <v>0</v>
      </c>
      <c r="G124" s="125">
        <f>'[3]Rec Season - July'!N121</f>
        <v>0</v>
      </c>
      <c r="H124" s="125">
        <f>'[3]Rec Season - July'!O121</f>
        <v>0</v>
      </c>
      <c r="I124" s="125"/>
      <c r="J124" s="125">
        <f>'[3]Rec Season - August'!L121</f>
        <v>0</v>
      </c>
      <c r="K124" s="125">
        <f>'[3]Rec Season - August'!M121</f>
        <v>0</v>
      </c>
      <c r="L124" s="125">
        <f>'[3]Rec Season - August'!N121</f>
        <v>0</v>
      </c>
      <c r="M124" s="125">
        <f>'[3]Rec Season - August'!O121</f>
        <v>0</v>
      </c>
      <c r="N124" s="125"/>
      <c r="O124" s="125">
        <f>'[3]Rec Season - September'!L121</f>
        <v>0</v>
      </c>
      <c r="P124" s="125">
        <f>'[3]Rec Season - September'!M121</f>
        <v>0</v>
      </c>
      <c r="Q124" s="125">
        <f>'[3]Rec Season - September'!N121</f>
        <v>0</v>
      </c>
      <c r="R124" s="125">
        <f>'[3]Rec Season - September'!O121</f>
        <v>0</v>
      </c>
    </row>
    <row r="125" spans="1:18">
      <c r="A125" s="123"/>
      <c r="B125" s="124"/>
      <c r="C125" s="123"/>
      <c r="D125" s="128" t="s">
        <v>17</v>
      </c>
      <c r="E125" s="135">
        <f>'[3]Rec Season - July'!L122</f>
        <v>0</v>
      </c>
      <c r="F125" s="135">
        <f>'[3]Rec Season - July'!M122</f>
        <v>0</v>
      </c>
      <c r="G125" s="135">
        <f>'[3]Rec Season - July'!N122</f>
        <v>0</v>
      </c>
      <c r="H125" s="135">
        <f>'[3]Rec Season - July'!O122</f>
        <v>0</v>
      </c>
      <c r="I125" s="125"/>
      <c r="J125" s="135">
        <f>'[3]Rec Season - August'!L122</f>
        <v>0</v>
      </c>
      <c r="K125" s="135">
        <f>'[3]Rec Season - August'!M122</f>
        <v>0</v>
      </c>
      <c r="L125" s="135">
        <f>'[3]Rec Season - August'!N122</f>
        <v>0</v>
      </c>
      <c r="M125" s="135">
        <f>'[3]Rec Season - August'!O122</f>
        <v>0</v>
      </c>
      <c r="N125" s="125"/>
      <c r="O125" s="135">
        <f>'[3]Rec Season - September'!L122</f>
        <v>0</v>
      </c>
      <c r="P125" s="135">
        <f>'[3]Rec Season - September'!M122</f>
        <v>0</v>
      </c>
      <c r="Q125" s="135">
        <f>'[3]Rec Season - September'!N122</f>
        <v>0</v>
      </c>
      <c r="R125" s="135">
        <f>'[3]Rec Season - September'!O122</f>
        <v>0</v>
      </c>
    </row>
    <row r="126" spans="1:18">
      <c r="A126" s="123" t="s">
        <v>15</v>
      </c>
      <c r="B126" s="124">
        <v>4.3</v>
      </c>
      <c r="C126" s="123"/>
      <c r="D126" s="123" t="s">
        <v>10</v>
      </c>
      <c r="E126" s="125">
        <f>'[3]Rec Season - July'!L123</f>
        <v>0</v>
      </c>
      <c r="F126" s="125">
        <f>'[3]Rec Season - July'!M123</f>
        <v>0</v>
      </c>
      <c r="G126" s="125">
        <f>'[3]Rec Season - July'!N123</f>
        <v>0</v>
      </c>
      <c r="H126" s="125">
        <f>'[3]Rec Season - July'!O123</f>
        <v>0</v>
      </c>
      <c r="I126" s="125"/>
      <c r="J126" s="125">
        <f>'[3]Rec Season - August'!L123</f>
        <v>0</v>
      </c>
      <c r="K126" s="125">
        <f>'[3]Rec Season - August'!M123</f>
        <v>0</v>
      </c>
      <c r="L126" s="125">
        <f>'[3]Rec Season - August'!N123</f>
        <v>0</v>
      </c>
      <c r="M126" s="125">
        <f>'[3]Rec Season - August'!O123</f>
        <v>0</v>
      </c>
      <c r="N126" s="125"/>
      <c r="O126" s="125">
        <f>'[3]Rec Season - September'!L123</f>
        <v>0</v>
      </c>
      <c r="P126" s="125">
        <f>'[3]Rec Season - September'!M123</f>
        <v>0</v>
      </c>
      <c r="Q126" s="125">
        <f>'[3]Rec Season - September'!N123</f>
        <v>0</v>
      </c>
      <c r="R126" s="125">
        <f>'[3]Rec Season - September'!O123</f>
        <v>0</v>
      </c>
    </row>
    <row r="127" spans="1:18">
      <c r="A127" s="123"/>
      <c r="B127" s="124"/>
      <c r="C127" s="123"/>
      <c r="D127" s="128" t="s">
        <v>17</v>
      </c>
      <c r="E127" s="135">
        <f>'[3]Rec Season - July'!L124</f>
        <v>0</v>
      </c>
      <c r="F127" s="135">
        <f>'[3]Rec Season - July'!M124</f>
        <v>0</v>
      </c>
      <c r="G127" s="135">
        <f>'[3]Rec Season - July'!N124</f>
        <v>0</v>
      </c>
      <c r="H127" s="135">
        <f>'[3]Rec Season - July'!O124</f>
        <v>0</v>
      </c>
      <c r="I127" s="125"/>
      <c r="J127" s="135">
        <f>'[3]Rec Season - August'!L124</f>
        <v>0</v>
      </c>
      <c r="K127" s="135">
        <f>'[3]Rec Season - August'!M124</f>
        <v>0</v>
      </c>
      <c r="L127" s="135">
        <f>'[3]Rec Season - August'!N124</f>
        <v>0</v>
      </c>
      <c r="M127" s="135">
        <f>'[3]Rec Season - August'!O124</f>
        <v>0</v>
      </c>
      <c r="N127" s="125"/>
      <c r="O127" s="135">
        <f>'[3]Rec Season - September'!L124</f>
        <v>0</v>
      </c>
      <c r="P127" s="135">
        <f>'[3]Rec Season - September'!M124</f>
        <v>0</v>
      </c>
      <c r="Q127" s="135">
        <f>'[3]Rec Season - September'!N124</f>
        <v>0</v>
      </c>
      <c r="R127" s="135">
        <f>'[3]Rec Season - September'!O124</f>
        <v>0</v>
      </c>
    </row>
    <row r="128" spans="1:18">
      <c r="A128" s="104" t="s">
        <v>20</v>
      </c>
      <c r="B128" s="112">
        <v>86.8</v>
      </c>
      <c r="C128" s="104"/>
      <c r="D128" s="131" t="s">
        <v>17</v>
      </c>
      <c r="E128" s="312">
        <f>[3]Wheeling!$I125</f>
        <v>0</v>
      </c>
      <c r="F128" s="312">
        <f>[3]Wheeling!$I126</f>
        <v>0</v>
      </c>
      <c r="G128" s="317">
        <f>[3]Wheeling!$I127</f>
        <v>0</v>
      </c>
      <c r="H128" s="312">
        <f>[3]Wheeling!$I128</f>
        <v>0</v>
      </c>
      <c r="I128" s="312"/>
      <c r="J128" s="294">
        <f>[3]Wheeling!$J125</f>
        <v>0</v>
      </c>
      <c r="K128" s="317">
        <f>[3]Wheeling!$J126</f>
        <v>0</v>
      </c>
      <c r="L128" s="317">
        <f>[3]Wheeling!$J127</f>
        <v>0</v>
      </c>
      <c r="M128" s="312">
        <f>[3]Wheeling!$J128</f>
        <v>0</v>
      </c>
      <c r="N128" s="312"/>
      <c r="O128" s="317">
        <f>[3]Wheeling!$K125</f>
        <v>0</v>
      </c>
      <c r="P128" s="317">
        <f>[3]Wheeling!$K126</f>
        <v>0</v>
      </c>
      <c r="Q128" s="317">
        <f>[3]Wheeling!$K127</f>
        <v>0</v>
      </c>
      <c r="R128" s="312">
        <f>[3]Wheeling!$K128</f>
        <v>0</v>
      </c>
    </row>
    <row r="129" spans="1:18">
      <c r="A129" s="123" t="s">
        <v>21</v>
      </c>
      <c r="B129" s="124">
        <v>86.8</v>
      </c>
      <c r="C129" s="123"/>
      <c r="D129" s="123" t="s">
        <v>10</v>
      </c>
      <c r="E129" s="125">
        <f>'[3]Rec Season - July'!L141</f>
        <v>0</v>
      </c>
      <c r="F129" s="125">
        <f>'[3]Rec Season - July'!M141</f>
        <v>0</v>
      </c>
      <c r="G129" s="125">
        <f>'[3]Rec Season - July'!N141</f>
        <v>0</v>
      </c>
      <c r="H129" s="125">
        <f>'[3]Rec Season - July'!O141</f>
        <v>0</v>
      </c>
      <c r="I129" s="125"/>
      <c r="J129" s="125">
        <f>'[3]Rec Season - August'!L141</f>
        <v>0</v>
      </c>
      <c r="K129" s="125">
        <f>'[3]Rec Season - August'!M141</f>
        <v>0</v>
      </c>
      <c r="L129" s="125">
        <f>'[3]Rec Season - August'!N141</f>
        <v>0</v>
      </c>
      <c r="M129" s="125">
        <f>'[3]Rec Season - August'!O141</f>
        <v>0</v>
      </c>
      <c r="N129" s="125"/>
      <c r="O129" s="125">
        <f>'[3]Rec Season - September'!L141</f>
        <v>0</v>
      </c>
      <c r="P129" s="125">
        <f>'[3]Rec Season - September'!M141</f>
        <v>0</v>
      </c>
      <c r="Q129" s="125">
        <f>'[3]Rec Season - September'!N141</f>
        <v>0</v>
      </c>
      <c r="R129" s="125">
        <f>'[3]Rec Season - September'!O141</f>
        <v>0</v>
      </c>
    </row>
    <row r="130" spans="1:18">
      <c r="A130" s="123"/>
      <c r="B130" s="124"/>
      <c r="C130" s="123"/>
      <c r="D130" s="128" t="s">
        <v>17</v>
      </c>
      <c r="E130" s="135">
        <f>'[3]Rec Season - July'!L142</f>
        <v>0</v>
      </c>
      <c r="F130" s="135">
        <f>'[3]Rec Season - July'!M142</f>
        <v>0</v>
      </c>
      <c r="G130" s="135">
        <f>'[3]Rec Season - July'!N142</f>
        <v>0</v>
      </c>
      <c r="H130" s="135">
        <f>'[3]Rec Season - July'!O142</f>
        <v>0</v>
      </c>
      <c r="I130" s="135"/>
      <c r="J130" s="135">
        <f>'[3]Rec Season - August'!L142</f>
        <v>0</v>
      </c>
      <c r="K130" s="135">
        <f>'[3]Rec Season - August'!M142</f>
        <v>0</v>
      </c>
      <c r="L130" s="125">
        <f>'[3]Rec Season - August'!N142</f>
        <v>0</v>
      </c>
      <c r="M130" s="135">
        <f>'[3]Rec Season - August'!O142</f>
        <v>0</v>
      </c>
      <c r="N130" s="135"/>
      <c r="O130" s="135">
        <f>'[3]Rec Season - September'!L142</f>
        <v>0</v>
      </c>
      <c r="P130" s="135">
        <f>'[3]Rec Season - September'!M142</f>
        <v>0</v>
      </c>
      <c r="Q130" s="125">
        <f>'[3]Rec Season - September'!N142</f>
        <v>0</v>
      </c>
      <c r="R130" s="135">
        <f>'[3]Rec Season - September'!O142</f>
        <v>0</v>
      </c>
    </row>
    <row r="131" spans="1:18">
      <c r="A131" s="123" t="s">
        <v>21</v>
      </c>
      <c r="B131" s="124">
        <v>91.4</v>
      </c>
      <c r="C131" s="123"/>
      <c r="D131" s="123" t="s">
        <v>10</v>
      </c>
      <c r="E131" s="125">
        <f>'[3]Rec Season - July'!L143</f>
        <v>0</v>
      </c>
      <c r="F131" s="125">
        <f>'[3]Rec Season - July'!M143</f>
        <v>0</v>
      </c>
      <c r="G131" s="125">
        <f>'[3]Rec Season - July'!N143</f>
        <v>0</v>
      </c>
      <c r="H131" s="125">
        <f>'[3]Rec Season - July'!O143</f>
        <v>0</v>
      </c>
      <c r="I131" s="135"/>
      <c r="J131" s="125">
        <f>'[3]Rec Season - August'!L143</f>
        <v>0</v>
      </c>
      <c r="K131" s="125">
        <f>'[3]Rec Season - August'!M143</f>
        <v>0</v>
      </c>
      <c r="L131" s="125">
        <f>'[3]Rec Season - August'!N143</f>
        <v>0</v>
      </c>
      <c r="M131" s="125">
        <f>'[3]Rec Season - August'!O143</f>
        <v>0</v>
      </c>
      <c r="N131" s="135"/>
      <c r="O131" s="125">
        <f>'[3]Rec Season - September'!L143</f>
        <v>0</v>
      </c>
      <c r="P131" s="125">
        <f>'[3]Rec Season - September'!M143</f>
        <v>0</v>
      </c>
      <c r="Q131" s="125">
        <f>'[3]Rec Season - September'!N143</f>
        <v>0</v>
      </c>
      <c r="R131" s="125">
        <f>'[3]Rec Season - September'!O143</f>
        <v>0</v>
      </c>
    </row>
    <row r="132" spans="1:18">
      <c r="A132" s="123"/>
      <c r="B132" s="124"/>
      <c r="C132" s="123"/>
      <c r="D132" s="128" t="s">
        <v>17</v>
      </c>
      <c r="E132" s="135">
        <f>'[3]Rec Season - July'!L144</f>
        <v>0</v>
      </c>
      <c r="F132" s="135">
        <f>'[3]Rec Season - July'!M144</f>
        <v>0</v>
      </c>
      <c r="G132" s="135">
        <f>'[3]Rec Season - July'!N144</f>
        <v>0</v>
      </c>
      <c r="H132" s="135">
        <f>'[3]Rec Season - July'!O144</f>
        <v>0</v>
      </c>
      <c r="I132" s="135"/>
      <c r="J132" s="135">
        <f>'[3]Rec Season - August'!L144</f>
        <v>0</v>
      </c>
      <c r="K132" s="135">
        <f>'[3]Rec Season - August'!M144</f>
        <v>0</v>
      </c>
      <c r="L132" s="125">
        <f>'[3]Rec Season - August'!N144</f>
        <v>0</v>
      </c>
      <c r="M132" s="135">
        <f>'[3]Rec Season - August'!O144</f>
        <v>0</v>
      </c>
      <c r="N132" s="135"/>
      <c r="O132" s="135">
        <f>'[3]Rec Season - September'!L144</f>
        <v>0</v>
      </c>
      <c r="P132" s="135">
        <f>'[3]Rec Season - September'!M144</f>
        <v>0</v>
      </c>
      <c r="Q132" s="125">
        <f>'[3]Rec Season - September'!N144</f>
        <v>0</v>
      </c>
      <c r="R132" s="135">
        <f>'[3]Rec Season - September'!O144</f>
        <v>0</v>
      </c>
    </row>
    <row r="133" spans="1:18">
      <c r="A133" s="123" t="s">
        <v>21</v>
      </c>
      <c r="B133" s="124">
        <v>92.8</v>
      </c>
      <c r="C133" s="123"/>
      <c r="D133" s="123" t="s">
        <v>10</v>
      </c>
      <c r="E133" s="125">
        <f>'[3]Rec Season - July'!L145</f>
        <v>0</v>
      </c>
      <c r="F133" s="125">
        <f>'[3]Rec Season - July'!M145</f>
        <v>0</v>
      </c>
      <c r="G133" s="125">
        <f>'[3]Rec Season - July'!N145</f>
        <v>0</v>
      </c>
      <c r="H133" s="125">
        <f>'[3]Rec Season - July'!O145</f>
        <v>0</v>
      </c>
      <c r="I133" s="135"/>
      <c r="J133" s="125">
        <f>'[3]Rec Season - August'!L145</f>
        <v>0</v>
      </c>
      <c r="K133" s="125">
        <f>'[3]Rec Season - August'!M145</f>
        <v>0</v>
      </c>
      <c r="L133" s="125">
        <f>'[3]Rec Season - August'!N145</f>
        <v>0</v>
      </c>
      <c r="M133" s="125">
        <f>'[3]Rec Season - August'!O145</f>
        <v>0</v>
      </c>
      <c r="N133" s="135"/>
      <c r="O133" s="125">
        <f>'[3]Rec Season - September'!L145</f>
        <v>0</v>
      </c>
      <c r="P133" s="125">
        <f>'[3]Rec Season - September'!M145</f>
        <v>0</v>
      </c>
      <c r="Q133" s="125">
        <f>'[3]Rec Season - September'!N145</f>
        <v>0</v>
      </c>
      <c r="R133" s="125">
        <f>'[3]Rec Season - September'!O145</f>
        <v>0</v>
      </c>
    </row>
    <row r="134" spans="1:18">
      <c r="A134" s="123"/>
      <c r="B134" s="124"/>
      <c r="C134" s="123"/>
      <c r="D134" s="128" t="s">
        <v>17</v>
      </c>
      <c r="E134" s="135">
        <f>'[3]Rec Season - July'!L146</f>
        <v>0</v>
      </c>
      <c r="F134" s="135">
        <f>'[3]Rec Season - July'!M146</f>
        <v>0</v>
      </c>
      <c r="G134" s="135">
        <f>'[3]Rec Season - July'!N146</f>
        <v>0</v>
      </c>
      <c r="H134" s="135">
        <f>'[3]Rec Season - July'!O146</f>
        <v>0</v>
      </c>
      <c r="I134" s="135"/>
      <c r="J134" s="135">
        <f>'[3]Rec Season - August'!L146</f>
        <v>0</v>
      </c>
      <c r="K134" s="135">
        <f>'[3]Rec Season - August'!M146</f>
        <v>0</v>
      </c>
      <c r="L134" s="125">
        <f>'[3]Rec Season - August'!N146</f>
        <v>0</v>
      </c>
      <c r="M134" s="135">
        <f>'[3]Rec Season - August'!O146</f>
        <v>0</v>
      </c>
      <c r="N134" s="135"/>
      <c r="O134" s="135">
        <f>'[3]Rec Season - September'!L146</f>
        <v>0</v>
      </c>
      <c r="P134" s="135">
        <f>'[3]Rec Season - September'!M146</f>
        <v>0</v>
      </c>
      <c r="Q134" s="125">
        <f>'[3]Rec Season - September'!N146</f>
        <v>0</v>
      </c>
      <c r="R134" s="135">
        <f>'[3]Rec Season - September'!O146</f>
        <v>0</v>
      </c>
    </row>
    <row r="135" spans="1:18">
      <c r="A135" s="104" t="s">
        <v>22</v>
      </c>
      <c r="B135" s="112">
        <v>306.89999999999998</v>
      </c>
      <c r="C135" s="104"/>
      <c r="D135" s="104" t="s">
        <v>10</v>
      </c>
      <c r="E135" s="113">
        <f>[3]Huntington!$I$14</f>
        <v>21</v>
      </c>
      <c r="F135" s="113">
        <f>[3]Huntington!$I$15</f>
        <v>24000</v>
      </c>
      <c r="G135" s="118">
        <f>[3]Huntington!$I$16</f>
        <v>1366.7235338550031</v>
      </c>
      <c r="H135" s="113">
        <f>[3]Huntington!$I$17</f>
        <v>17</v>
      </c>
      <c r="I135" s="113"/>
      <c r="J135" s="118">
        <f>[3]Huntington!$J$14</f>
        <v>17</v>
      </c>
      <c r="K135" s="118">
        <f>[3]Huntington!$J$15</f>
        <v>6600</v>
      </c>
      <c r="L135" s="118">
        <f>[3]Huntington!$J$16</f>
        <v>685.90652953225992</v>
      </c>
      <c r="M135" s="113">
        <f>[3]Huntington!$J$17</f>
        <v>11</v>
      </c>
      <c r="N135" s="113"/>
      <c r="O135" s="118">
        <f>[3]Huntington!$K$14</f>
        <v>21</v>
      </c>
      <c r="P135" s="118">
        <f>[3]Huntington!$K$15</f>
        <v>2600</v>
      </c>
      <c r="Q135" s="118">
        <f>[3]Huntington!$K$16</f>
        <v>916.76814677657535</v>
      </c>
      <c r="R135" s="113">
        <f>[3]Huntington!$K$17</f>
        <v>18</v>
      </c>
    </row>
    <row r="136" spans="1:18">
      <c r="A136" s="123" t="s">
        <v>23</v>
      </c>
      <c r="B136" s="124">
        <v>305.10000000000002</v>
      </c>
      <c r="C136" s="123"/>
      <c r="D136" s="123" t="s">
        <v>10</v>
      </c>
      <c r="E136" s="125">
        <f>'[3]Rec Season - July'!L159</f>
        <v>0</v>
      </c>
      <c r="F136" s="125">
        <f>'[3]Rec Season - July'!M159</f>
        <v>0</v>
      </c>
      <c r="G136" s="125">
        <f>'[3]Rec Season - July'!N159</f>
        <v>0</v>
      </c>
      <c r="H136" s="125">
        <f>'[3]Rec Season - July'!O159</f>
        <v>0</v>
      </c>
      <c r="I136" s="125"/>
      <c r="J136" s="125">
        <f>'[3]Rec Season - August'!L159</f>
        <v>0</v>
      </c>
      <c r="K136" s="125">
        <f>'[3]Rec Season - August'!M159</f>
        <v>0</v>
      </c>
      <c r="L136" s="125">
        <f>'[3]Rec Season - August'!N159</f>
        <v>0</v>
      </c>
      <c r="M136" s="125">
        <f>'[3]Rec Season - August'!O159</f>
        <v>0</v>
      </c>
      <c r="N136" s="125"/>
      <c r="O136" s="125">
        <f>'[3]Rec Season - September'!L159</f>
        <v>0</v>
      </c>
      <c r="P136" s="125">
        <f>'[3]Rec Season - September'!M159</f>
        <v>0</v>
      </c>
      <c r="Q136" s="125">
        <f>'[3]Rec Season - September'!N159</f>
        <v>0</v>
      </c>
      <c r="R136" s="125">
        <f>'[3]Rec Season - September'!O159</f>
        <v>0</v>
      </c>
    </row>
    <row r="137" spans="1:18">
      <c r="A137" s="123"/>
      <c r="B137" s="124"/>
      <c r="C137" s="123"/>
      <c r="D137" s="128" t="s">
        <v>17</v>
      </c>
      <c r="E137" s="135">
        <f>'[3]Rec Season - July'!L160</f>
        <v>0</v>
      </c>
      <c r="F137" s="135">
        <f>'[3]Rec Season - July'!M160</f>
        <v>0</v>
      </c>
      <c r="G137" s="135">
        <f>'[3]Rec Season - July'!N160</f>
        <v>0</v>
      </c>
      <c r="H137" s="135">
        <f>'[3]Rec Season - July'!O160</f>
        <v>0</v>
      </c>
      <c r="I137" s="135"/>
      <c r="J137" s="135">
        <f>'[3]Rec Season - August'!L160</f>
        <v>0</v>
      </c>
      <c r="K137" s="135">
        <f>'[3]Rec Season - August'!M160</f>
        <v>0</v>
      </c>
      <c r="L137" s="125">
        <f>'[3]Rec Season - August'!N160</f>
        <v>0</v>
      </c>
      <c r="M137" s="135">
        <f>'[3]Rec Season - August'!O160</f>
        <v>0</v>
      </c>
      <c r="N137" s="135"/>
      <c r="O137" s="135">
        <f>'[3]Rec Season - September'!L160</f>
        <v>0</v>
      </c>
      <c r="P137" s="135">
        <f>'[3]Rec Season - September'!M160</f>
        <v>0</v>
      </c>
      <c r="Q137" s="125">
        <f>'[3]Rec Season - September'!N160</f>
        <v>0</v>
      </c>
      <c r="R137" s="135">
        <f>'[3]Rec Season - September'!O160</f>
        <v>0</v>
      </c>
    </row>
    <row r="138" spans="1:18">
      <c r="A138" s="123" t="s">
        <v>23</v>
      </c>
      <c r="B138" s="124">
        <v>308.10000000000002</v>
      </c>
      <c r="C138" s="123"/>
      <c r="D138" s="123" t="s">
        <v>10</v>
      </c>
      <c r="E138" s="125">
        <f>'[3]Rec Season - July'!L161</f>
        <v>0</v>
      </c>
      <c r="F138" s="125">
        <f>'[3]Rec Season - July'!M161</f>
        <v>0</v>
      </c>
      <c r="G138" s="125">
        <f>'[3]Rec Season - July'!N161</f>
        <v>0</v>
      </c>
      <c r="H138" s="125">
        <f>'[3]Rec Season - July'!O161</f>
        <v>0</v>
      </c>
      <c r="I138" s="135"/>
      <c r="J138" s="125">
        <f>'[3]Rec Season - August'!L161</f>
        <v>0</v>
      </c>
      <c r="K138" s="125">
        <f>'[3]Rec Season - August'!M161</f>
        <v>0</v>
      </c>
      <c r="L138" s="125">
        <f>'[3]Rec Season - August'!N161</f>
        <v>0</v>
      </c>
      <c r="M138" s="125">
        <f>'[3]Rec Season - August'!O161</f>
        <v>0</v>
      </c>
      <c r="N138" s="135"/>
      <c r="O138" s="125">
        <f>'[3]Rec Season - September'!L161</f>
        <v>0</v>
      </c>
      <c r="P138" s="125">
        <f>'[3]Rec Season - September'!M161</f>
        <v>0</v>
      </c>
      <c r="Q138" s="125">
        <f>'[3]Rec Season - September'!N161</f>
        <v>0</v>
      </c>
      <c r="R138" s="125">
        <f>'[3]Rec Season - September'!O161</f>
        <v>0</v>
      </c>
    </row>
    <row r="139" spans="1:18">
      <c r="A139" s="123"/>
      <c r="B139" s="124"/>
      <c r="C139" s="123"/>
      <c r="D139" s="128" t="s">
        <v>17</v>
      </c>
      <c r="E139" s="135">
        <f>'[3]Rec Season - July'!L162</f>
        <v>0</v>
      </c>
      <c r="F139" s="135">
        <f>'[3]Rec Season - July'!M162</f>
        <v>0</v>
      </c>
      <c r="G139" s="135">
        <f>'[3]Rec Season - July'!N162</f>
        <v>0</v>
      </c>
      <c r="H139" s="135">
        <f>'[3]Rec Season - July'!O162</f>
        <v>0</v>
      </c>
      <c r="I139" s="135"/>
      <c r="J139" s="135">
        <f>'[3]Rec Season - August'!L162</f>
        <v>0</v>
      </c>
      <c r="K139" s="135">
        <f>'[3]Rec Season - August'!M162</f>
        <v>0</v>
      </c>
      <c r="L139" s="125">
        <f>'[3]Rec Season - August'!N162</f>
        <v>0</v>
      </c>
      <c r="M139" s="135">
        <f>'[3]Rec Season - August'!O162</f>
        <v>0</v>
      </c>
      <c r="N139" s="135"/>
      <c r="O139" s="135">
        <f>'[3]Rec Season - September'!L162</f>
        <v>0</v>
      </c>
      <c r="P139" s="135">
        <f>'[3]Rec Season - September'!M162</f>
        <v>0</v>
      </c>
      <c r="Q139" s="125">
        <f>'[3]Rec Season - September'!N162</f>
        <v>0</v>
      </c>
      <c r="R139" s="135">
        <f>'[3]Rec Season - September'!O162</f>
        <v>0</v>
      </c>
    </row>
    <row r="140" spans="1:18">
      <c r="A140" s="123" t="s">
        <v>23</v>
      </c>
      <c r="B140" s="124">
        <v>314.8</v>
      </c>
      <c r="C140" s="123"/>
      <c r="D140" s="123" t="s">
        <v>10</v>
      </c>
      <c r="E140" s="125">
        <f>'[3]Rec Season - July'!L163</f>
        <v>0</v>
      </c>
      <c r="F140" s="125">
        <f>'[3]Rec Season - July'!M163</f>
        <v>0</v>
      </c>
      <c r="G140" s="125">
        <f>'[3]Rec Season - July'!N163</f>
        <v>0</v>
      </c>
      <c r="H140" s="125">
        <f>'[3]Rec Season - July'!O163</f>
        <v>0</v>
      </c>
      <c r="I140" s="135"/>
      <c r="J140" s="125">
        <f>'[3]Rec Season - August'!L163</f>
        <v>0</v>
      </c>
      <c r="K140" s="125">
        <f>'[3]Rec Season - August'!M163</f>
        <v>0</v>
      </c>
      <c r="L140" s="125">
        <f>'[3]Rec Season - August'!N163</f>
        <v>0</v>
      </c>
      <c r="M140" s="125">
        <f>'[3]Rec Season - August'!O163</f>
        <v>0</v>
      </c>
      <c r="N140" s="135"/>
      <c r="O140" s="125">
        <f>'[3]Rec Season - September'!L163</f>
        <v>0</v>
      </c>
      <c r="P140" s="125">
        <f>'[3]Rec Season - September'!M163</f>
        <v>0</v>
      </c>
      <c r="Q140" s="125">
        <f>'[3]Rec Season - September'!N163</f>
        <v>0</v>
      </c>
      <c r="R140" s="125">
        <f>'[3]Rec Season - September'!O163</f>
        <v>0</v>
      </c>
    </row>
    <row r="141" spans="1:18">
      <c r="A141" s="123"/>
      <c r="B141" s="124"/>
      <c r="C141" s="123"/>
      <c r="D141" s="128" t="s">
        <v>17</v>
      </c>
      <c r="E141" s="135">
        <f>'[3]Rec Season - July'!L164</f>
        <v>0</v>
      </c>
      <c r="F141" s="135">
        <f>'[3]Rec Season - July'!M164</f>
        <v>0</v>
      </c>
      <c r="G141" s="135">
        <f>'[3]Rec Season - July'!N164</f>
        <v>0</v>
      </c>
      <c r="H141" s="135">
        <f>'[3]Rec Season - July'!O164</f>
        <v>0</v>
      </c>
      <c r="I141" s="135"/>
      <c r="J141" s="135">
        <f>'[3]Rec Season - August'!L164</f>
        <v>0</v>
      </c>
      <c r="K141" s="135">
        <f>'[3]Rec Season - August'!M164</f>
        <v>0</v>
      </c>
      <c r="L141" s="125">
        <f>'[3]Rec Season - August'!N164</f>
        <v>0</v>
      </c>
      <c r="M141" s="135">
        <f>'[3]Rec Season - August'!O164</f>
        <v>0</v>
      </c>
      <c r="N141" s="135"/>
      <c r="O141" s="135">
        <f>'[3]Rec Season - September'!L164</f>
        <v>0</v>
      </c>
      <c r="P141" s="135">
        <f>'[3]Rec Season - September'!M164</f>
        <v>0</v>
      </c>
      <c r="Q141" s="125">
        <f>'[3]Rec Season - September'!N164</f>
        <v>0</v>
      </c>
      <c r="R141" s="135">
        <f>'[3]Rec Season - September'!O164</f>
        <v>0</v>
      </c>
    </row>
    <row r="142" spans="1:18">
      <c r="A142" s="104" t="s">
        <v>24</v>
      </c>
      <c r="B142" s="112">
        <v>351</v>
      </c>
      <c r="C142" s="104"/>
      <c r="D142" s="104" t="s">
        <v>10</v>
      </c>
      <c r="E142" s="113">
        <f>[3]Portsmouth!$I$14</f>
        <v>4</v>
      </c>
      <c r="F142" s="113">
        <f>[3]Portsmouth!$I$15</f>
        <v>200</v>
      </c>
      <c r="G142" s="113" t="str">
        <f>[3]Portsmouth!$I$16</f>
        <v>N/A</v>
      </c>
      <c r="H142" s="113">
        <f>[3]Portsmouth!$I$17</f>
        <v>0</v>
      </c>
      <c r="I142" s="113"/>
      <c r="J142" s="113">
        <f>[3]Portsmouth!$J$14</f>
        <v>4</v>
      </c>
      <c r="K142" s="113">
        <f>[3]Portsmouth!$J$15</f>
        <v>279</v>
      </c>
      <c r="L142" s="113" t="str">
        <f>[3]Portsmouth!$J$16</f>
        <v>N/A</v>
      </c>
      <c r="M142" s="113">
        <f>[3]Portsmouth!$J$17</f>
        <v>0</v>
      </c>
      <c r="N142" s="113"/>
      <c r="O142" s="113">
        <f>[3]Portsmouth!$K$14</f>
        <v>4</v>
      </c>
      <c r="P142" s="113">
        <f>[3]Portsmouth!$K$15</f>
        <v>59</v>
      </c>
      <c r="Q142" s="113" t="str">
        <f>[3]Portsmouth!$K$16</f>
        <v>N/A</v>
      </c>
      <c r="R142" s="113">
        <f>[3]Portsmouth!$K$17</f>
        <v>0</v>
      </c>
    </row>
    <row r="143" spans="1:18">
      <c r="A143" s="104" t="s">
        <v>25</v>
      </c>
      <c r="B143" s="112">
        <v>462.8</v>
      </c>
      <c r="C143" s="104"/>
      <c r="D143" s="104" t="s">
        <v>10</v>
      </c>
      <c r="E143" s="113">
        <f>[3]Cincinnati!$I$14</f>
        <v>3</v>
      </c>
      <c r="F143" s="113">
        <f>[3]Cincinnati!$I$15</f>
        <v>305</v>
      </c>
      <c r="G143" s="118" t="str">
        <f>[3]Cincinnati!$I$16</f>
        <v>N/A</v>
      </c>
      <c r="H143" s="113">
        <f>[3]Cincinnati!$I$17</f>
        <v>1</v>
      </c>
      <c r="I143" s="113"/>
      <c r="J143" s="118">
        <f>[3]Cincinnati!$J$14</f>
        <v>2</v>
      </c>
      <c r="K143" s="118">
        <f>[3]Cincinnati!$J$15</f>
        <v>100</v>
      </c>
      <c r="L143" s="118" t="str">
        <f>[3]Cincinnati!$J$16</f>
        <v>N/A</v>
      </c>
      <c r="M143" s="113">
        <f>[3]Cincinnati!$J$17</f>
        <v>0</v>
      </c>
      <c r="N143" s="113"/>
      <c r="O143" s="118">
        <f>[3]Cincinnati!$K$14</f>
        <v>7</v>
      </c>
      <c r="P143" s="118">
        <f>[3]Cincinnati!$K$15</f>
        <v>1100</v>
      </c>
      <c r="Q143" s="118">
        <f>[3]Cincinnati!$K$16</f>
        <v>80.363655403874333</v>
      </c>
      <c r="R143" s="113">
        <f>[3]Cincinnati!$K$17</f>
        <v>2</v>
      </c>
    </row>
    <row r="144" spans="1:18">
      <c r="A144" s="123" t="s">
        <v>26</v>
      </c>
      <c r="B144" s="124">
        <v>462.6</v>
      </c>
      <c r="C144" s="123"/>
      <c r="D144" s="123" t="s">
        <v>10</v>
      </c>
      <c r="E144" s="125">
        <f>'[3]Rec Season - July'!L177</f>
        <v>0</v>
      </c>
      <c r="F144" s="125">
        <f>'[3]Rec Season - July'!M177</f>
        <v>0</v>
      </c>
      <c r="G144" s="125">
        <f>'[3]Rec Season - July'!N177</f>
        <v>0</v>
      </c>
      <c r="H144" s="125">
        <f>'[3]Rec Season - July'!O177</f>
        <v>0</v>
      </c>
      <c r="I144" s="125"/>
      <c r="J144" s="125">
        <f>'[3]Rec Season - August'!L177</f>
        <v>0</v>
      </c>
      <c r="K144" s="125">
        <f>'[3]Rec Season - August'!M177</f>
        <v>0</v>
      </c>
      <c r="L144" s="125">
        <f>'[3]Rec Season - August'!N177</f>
        <v>0</v>
      </c>
      <c r="M144" s="125">
        <f>'[3]Rec Season - August'!O177</f>
        <v>0</v>
      </c>
      <c r="N144" s="125"/>
      <c r="O144" s="125">
        <f>'[3]Rec Season - September'!L177</f>
        <v>0</v>
      </c>
      <c r="P144" s="125">
        <f>'[3]Rec Season - September'!M177</f>
        <v>0</v>
      </c>
      <c r="Q144" s="125">
        <f>'[3]Rec Season - September'!N177</f>
        <v>0</v>
      </c>
      <c r="R144" s="125">
        <f>'[3]Rec Season - September'!O177</f>
        <v>0</v>
      </c>
    </row>
    <row r="145" spans="1:18">
      <c r="A145" s="123"/>
      <c r="B145" s="124"/>
      <c r="C145" s="123"/>
      <c r="D145" s="128" t="s">
        <v>17</v>
      </c>
      <c r="E145" s="135">
        <f>'[3]Rec Season - July'!L178</f>
        <v>0</v>
      </c>
      <c r="F145" s="135">
        <f>'[3]Rec Season - July'!M178</f>
        <v>0</v>
      </c>
      <c r="G145" s="135">
        <f>'[3]Rec Season - July'!N178</f>
        <v>0</v>
      </c>
      <c r="H145" s="135">
        <f>'[3]Rec Season - July'!O178</f>
        <v>0</v>
      </c>
      <c r="I145" s="135"/>
      <c r="J145" s="135">
        <f>'[3]Rec Season - August'!L178</f>
        <v>0</v>
      </c>
      <c r="K145" s="135">
        <f>'[3]Rec Season - August'!M178</f>
        <v>0</v>
      </c>
      <c r="L145" s="125">
        <f>'[3]Rec Season - August'!N178</f>
        <v>0</v>
      </c>
      <c r="M145" s="135">
        <f>'[3]Rec Season - August'!O178</f>
        <v>0</v>
      </c>
      <c r="N145" s="135"/>
      <c r="O145" s="135">
        <f>'[3]Rec Season - September'!L178</f>
        <v>0</v>
      </c>
      <c r="P145" s="135">
        <f>'[3]Rec Season - September'!M178</f>
        <v>0</v>
      </c>
      <c r="Q145" s="125">
        <f>'[3]Rec Season - September'!N178</f>
        <v>0</v>
      </c>
      <c r="R145" s="135">
        <f>'[3]Rec Season - September'!O178</f>
        <v>0</v>
      </c>
    </row>
    <row r="146" spans="1:18">
      <c r="A146" s="123" t="s">
        <v>26</v>
      </c>
      <c r="B146" s="124">
        <v>470</v>
      </c>
      <c r="C146" s="123"/>
      <c r="D146" s="123" t="s">
        <v>10</v>
      </c>
      <c r="E146" s="125">
        <f>'[3]Rec Season - July'!L179</f>
        <v>0</v>
      </c>
      <c r="F146" s="125">
        <f>'[3]Rec Season - July'!M179</f>
        <v>0</v>
      </c>
      <c r="G146" s="125">
        <f>'[3]Rec Season - July'!N179</f>
        <v>0</v>
      </c>
      <c r="H146" s="125">
        <f>'[3]Rec Season - July'!O179</f>
        <v>0</v>
      </c>
      <c r="I146" s="135"/>
      <c r="J146" s="125">
        <f>'[3]Rec Season - August'!L179</f>
        <v>0</v>
      </c>
      <c r="K146" s="125">
        <f>'[3]Rec Season - August'!M179</f>
        <v>0</v>
      </c>
      <c r="L146" s="125">
        <f>'[3]Rec Season - August'!N179</f>
        <v>0</v>
      </c>
      <c r="M146" s="125">
        <f>'[3]Rec Season - August'!O179</f>
        <v>0</v>
      </c>
      <c r="N146" s="135"/>
      <c r="O146" s="125">
        <f>'[3]Rec Season - September'!L179</f>
        <v>0</v>
      </c>
      <c r="P146" s="125">
        <f>'[3]Rec Season - September'!M179</f>
        <v>0</v>
      </c>
      <c r="Q146" s="125">
        <f>'[3]Rec Season - September'!N179</f>
        <v>0</v>
      </c>
      <c r="R146" s="125">
        <f>'[3]Rec Season - September'!O179</f>
        <v>0</v>
      </c>
    </row>
    <row r="147" spans="1:18">
      <c r="A147" s="123"/>
      <c r="B147" s="124"/>
      <c r="C147" s="123"/>
      <c r="D147" s="128" t="s">
        <v>17</v>
      </c>
      <c r="E147" s="135">
        <f>'[3]Rec Season - July'!L180</f>
        <v>0</v>
      </c>
      <c r="F147" s="135">
        <f>'[3]Rec Season - July'!M180</f>
        <v>0</v>
      </c>
      <c r="G147" s="135">
        <f>'[3]Rec Season - July'!N180</f>
        <v>0</v>
      </c>
      <c r="H147" s="135">
        <f>'[3]Rec Season - July'!O180</f>
        <v>0</v>
      </c>
      <c r="I147" s="135"/>
      <c r="J147" s="135">
        <f>'[3]Rec Season - August'!L180</f>
        <v>0</v>
      </c>
      <c r="K147" s="135">
        <f>'[3]Rec Season - August'!M180</f>
        <v>0</v>
      </c>
      <c r="L147" s="125">
        <f>'[3]Rec Season - August'!N180</f>
        <v>0</v>
      </c>
      <c r="M147" s="135">
        <f>'[3]Rec Season - August'!O180</f>
        <v>0</v>
      </c>
      <c r="N147" s="135"/>
      <c r="O147" s="135">
        <f>'[3]Rec Season - September'!L180</f>
        <v>0</v>
      </c>
      <c r="P147" s="135">
        <f>'[3]Rec Season - September'!M180</f>
        <v>0</v>
      </c>
      <c r="Q147" s="125">
        <f>'[3]Rec Season - September'!N180</f>
        <v>0</v>
      </c>
      <c r="R147" s="135">
        <f>'[3]Rec Season - September'!O180</f>
        <v>0</v>
      </c>
    </row>
    <row r="148" spans="1:18">
      <c r="A148" s="123" t="s">
        <v>26</v>
      </c>
      <c r="B148" s="124">
        <v>477.5</v>
      </c>
      <c r="C148" s="123"/>
      <c r="D148" s="123" t="s">
        <v>10</v>
      </c>
      <c r="E148" s="125">
        <f>'[3]Rec Season - July'!L181</f>
        <v>0</v>
      </c>
      <c r="F148" s="125">
        <f>'[3]Rec Season - July'!M181</f>
        <v>0</v>
      </c>
      <c r="G148" s="125">
        <f>'[3]Rec Season - July'!N181</f>
        <v>0</v>
      </c>
      <c r="H148" s="125">
        <f>'[3]Rec Season - July'!O181</f>
        <v>0</v>
      </c>
      <c r="I148" s="135"/>
      <c r="J148" s="125">
        <f>'[3]Rec Season - August'!L181</f>
        <v>0</v>
      </c>
      <c r="K148" s="125">
        <f>'[3]Rec Season - August'!M181</f>
        <v>0</v>
      </c>
      <c r="L148" s="125">
        <f>'[3]Rec Season - August'!N181</f>
        <v>0</v>
      </c>
      <c r="M148" s="125">
        <f>'[3]Rec Season - August'!O181</f>
        <v>0</v>
      </c>
      <c r="N148" s="135"/>
      <c r="O148" s="125">
        <f>'[3]Rec Season - September'!L181</f>
        <v>0</v>
      </c>
      <c r="P148" s="125">
        <f>'[3]Rec Season - September'!M181</f>
        <v>0</v>
      </c>
      <c r="Q148" s="125">
        <f>'[3]Rec Season - September'!N181</f>
        <v>0</v>
      </c>
      <c r="R148" s="125">
        <f>'[3]Rec Season - September'!O181</f>
        <v>0</v>
      </c>
    </row>
    <row r="149" spans="1:18">
      <c r="A149" s="123"/>
      <c r="B149" s="124"/>
      <c r="C149" s="123"/>
      <c r="D149" s="128" t="s">
        <v>17</v>
      </c>
      <c r="E149" s="135">
        <f>'[3]Rec Season - July'!L182</f>
        <v>0</v>
      </c>
      <c r="F149" s="135">
        <f>'[3]Rec Season - July'!M182</f>
        <v>0</v>
      </c>
      <c r="G149" s="135">
        <f>'[3]Rec Season - July'!N182</f>
        <v>0</v>
      </c>
      <c r="H149" s="135">
        <f>'[3]Rec Season - July'!O182</f>
        <v>0</v>
      </c>
      <c r="I149" s="135"/>
      <c r="J149" s="135">
        <f>'[3]Rec Season - August'!L182</f>
        <v>0</v>
      </c>
      <c r="K149" s="135">
        <f>'[3]Rec Season - August'!M182</f>
        <v>0</v>
      </c>
      <c r="L149" s="125">
        <f>'[3]Rec Season - August'!N182</f>
        <v>0</v>
      </c>
      <c r="M149" s="135">
        <f>'[3]Rec Season - August'!O182</f>
        <v>0</v>
      </c>
      <c r="N149" s="135"/>
      <c r="O149" s="135">
        <f>'[3]Rec Season - September'!L182</f>
        <v>0</v>
      </c>
      <c r="P149" s="135">
        <f>'[3]Rec Season - September'!M182</f>
        <v>0</v>
      </c>
      <c r="Q149" s="125">
        <f>'[3]Rec Season - September'!N182</f>
        <v>0</v>
      </c>
      <c r="R149" s="135">
        <f>'[3]Rec Season - September'!O182</f>
        <v>0</v>
      </c>
    </row>
    <row r="150" spans="1:18">
      <c r="A150" s="136" t="s">
        <v>27</v>
      </c>
      <c r="B150" s="137">
        <v>594</v>
      </c>
      <c r="C150" s="136"/>
      <c r="D150" s="131" t="s">
        <v>17</v>
      </c>
      <c r="E150" s="139">
        <f>[3]Louisville!$I$14</f>
        <v>31</v>
      </c>
      <c r="F150" s="139">
        <f>[3]Louisville!$I$15</f>
        <v>1240</v>
      </c>
      <c r="G150" s="139">
        <f>[3]Louisville!$I$16</f>
        <v>102.51789032055154</v>
      </c>
      <c r="H150" s="139">
        <f>[3]Louisville!$I$17</f>
        <v>6</v>
      </c>
      <c r="I150" s="139"/>
      <c r="J150" s="139">
        <f>[3]Louisville!$J$14</f>
        <v>31</v>
      </c>
      <c r="K150" s="139">
        <f>[3]Louisville!$J$15</f>
        <v>530</v>
      </c>
      <c r="L150" s="139">
        <f>[3]Louisville!$J$16</f>
        <v>85.424894361247453</v>
      </c>
      <c r="M150" s="139">
        <f>[3]Louisville!$J$17</f>
        <v>4</v>
      </c>
      <c r="N150" s="139"/>
      <c r="O150" s="139">
        <f>[3]Louisville!$K$14</f>
        <v>27</v>
      </c>
      <c r="P150" s="139">
        <f>[3]Louisville!$K$15</f>
        <v>2000</v>
      </c>
      <c r="Q150" s="139">
        <f>[3]Louisville!$K$16</f>
        <v>156.95951378571223</v>
      </c>
      <c r="R150" s="139">
        <f>[3]Louisville!$K$17</f>
        <v>11</v>
      </c>
    </row>
    <row r="151" spans="1:18">
      <c r="A151" s="123" t="s">
        <v>28</v>
      </c>
      <c r="B151" s="124">
        <v>594</v>
      </c>
      <c r="C151" s="123"/>
      <c r="D151" s="123" t="s">
        <v>10</v>
      </c>
      <c r="E151" s="125">
        <f>'[3]Rec Season - July'!L195</f>
        <v>0</v>
      </c>
      <c r="F151" s="125">
        <f>'[3]Rec Season - July'!M195</f>
        <v>0</v>
      </c>
      <c r="G151" s="125">
        <f>'[3]Rec Season - July'!N195</f>
        <v>0</v>
      </c>
      <c r="H151" s="125">
        <f>'[3]Rec Season - July'!O195</f>
        <v>0</v>
      </c>
      <c r="I151" s="125"/>
      <c r="J151" s="125">
        <f>'[3]Rec Season - August'!L195</f>
        <v>0</v>
      </c>
      <c r="K151" s="125">
        <f>'[3]Rec Season - August'!M195</f>
        <v>0</v>
      </c>
      <c r="L151" s="125">
        <f>'[3]Rec Season - August'!N195</f>
        <v>0</v>
      </c>
      <c r="M151" s="125">
        <f>'[3]Rec Season - August'!O195</f>
        <v>0</v>
      </c>
      <c r="N151" s="125"/>
      <c r="O151" s="125">
        <f>'[3]Rec Season - September'!L195</f>
        <v>0</v>
      </c>
      <c r="P151" s="125">
        <f>'[3]Rec Season - September'!M195</f>
        <v>0</v>
      </c>
      <c r="Q151" s="125">
        <f>'[3]Rec Season - September'!N195</f>
        <v>0</v>
      </c>
      <c r="R151" s="125">
        <f>'[3]Rec Season - September'!O195</f>
        <v>0</v>
      </c>
    </row>
    <row r="152" spans="1:18">
      <c r="A152" s="123"/>
      <c r="B152" s="124"/>
      <c r="C152" s="123"/>
      <c r="D152" s="128" t="s">
        <v>17</v>
      </c>
      <c r="E152" s="135">
        <f>'[3]Rec Season - July'!L196</f>
        <v>0</v>
      </c>
      <c r="F152" s="135">
        <f>'[3]Rec Season - July'!M196</f>
        <v>0</v>
      </c>
      <c r="G152" s="125">
        <f>'[3]Rec Season - July'!N196</f>
        <v>0</v>
      </c>
      <c r="H152" s="135">
        <f>'[3]Rec Season - July'!O196</f>
        <v>0</v>
      </c>
      <c r="I152" s="135"/>
      <c r="J152" s="135">
        <f>'[3]Rec Season - August'!L196</f>
        <v>0</v>
      </c>
      <c r="K152" s="135">
        <f>'[3]Rec Season - August'!M196</f>
        <v>0</v>
      </c>
      <c r="L152" s="125">
        <f>'[3]Rec Season - August'!N196</f>
        <v>0</v>
      </c>
      <c r="M152" s="135">
        <f>'[3]Rec Season - August'!O196</f>
        <v>0</v>
      </c>
      <c r="N152" s="135"/>
      <c r="O152" s="135">
        <f>'[3]Rec Season - September'!L196</f>
        <v>0</v>
      </c>
      <c r="P152" s="135">
        <f>'[3]Rec Season - September'!M196</f>
        <v>0</v>
      </c>
      <c r="Q152" s="135">
        <f>'[3]Rec Season - September'!N196</f>
        <v>0</v>
      </c>
      <c r="R152" s="135">
        <f>'[3]Rec Season - September'!O196</f>
        <v>0</v>
      </c>
    </row>
    <row r="153" spans="1:18">
      <c r="A153" s="123" t="s">
        <v>28</v>
      </c>
      <c r="B153" s="124">
        <v>608.70000000000005</v>
      </c>
      <c r="C153" s="123"/>
      <c r="D153" s="123" t="s">
        <v>10</v>
      </c>
      <c r="E153" s="125">
        <f>'[3]Rec Season - July'!L197</f>
        <v>0</v>
      </c>
      <c r="F153" s="125">
        <f>'[3]Rec Season - July'!M197</f>
        <v>0</v>
      </c>
      <c r="G153" s="125">
        <f>'[3]Rec Season - July'!N197</f>
        <v>0</v>
      </c>
      <c r="H153" s="125">
        <f>'[3]Rec Season - July'!O197</f>
        <v>0</v>
      </c>
      <c r="I153" s="135"/>
      <c r="J153" s="125">
        <f>'[3]Rec Season - August'!L197</f>
        <v>0</v>
      </c>
      <c r="K153" s="125">
        <f>'[3]Rec Season - August'!M197</f>
        <v>0</v>
      </c>
      <c r="L153" s="125">
        <f>'[3]Rec Season - August'!N197</f>
        <v>0</v>
      </c>
      <c r="M153" s="125">
        <f>'[3]Rec Season - August'!O197</f>
        <v>0</v>
      </c>
      <c r="N153" s="135"/>
      <c r="O153" s="125">
        <f>'[3]Rec Season - September'!L197</f>
        <v>0</v>
      </c>
      <c r="P153" s="125">
        <f>'[3]Rec Season - September'!M197</f>
        <v>0</v>
      </c>
      <c r="Q153" s="125">
        <f>'[3]Rec Season - September'!N197</f>
        <v>0</v>
      </c>
      <c r="R153" s="125">
        <f>'[3]Rec Season - September'!O197</f>
        <v>0</v>
      </c>
    </row>
    <row r="154" spans="1:18">
      <c r="A154" s="123"/>
      <c r="B154" s="124"/>
      <c r="C154" s="123"/>
      <c r="D154" s="128" t="s">
        <v>17</v>
      </c>
      <c r="E154" s="135">
        <f>'[3]Rec Season - July'!L198</f>
        <v>0</v>
      </c>
      <c r="F154" s="135">
        <f>'[3]Rec Season - July'!M198</f>
        <v>0</v>
      </c>
      <c r="G154" s="125">
        <f>'[3]Rec Season - July'!N198</f>
        <v>0</v>
      </c>
      <c r="H154" s="135">
        <f>'[3]Rec Season - July'!O198</f>
        <v>0</v>
      </c>
      <c r="I154" s="135"/>
      <c r="J154" s="135">
        <f>'[3]Rec Season - August'!L198</f>
        <v>0</v>
      </c>
      <c r="K154" s="135">
        <f>'[3]Rec Season - August'!M198</f>
        <v>0</v>
      </c>
      <c r="L154" s="125">
        <f>'[3]Rec Season - August'!N198</f>
        <v>0</v>
      </c>
      <c r="M154" s="135">
        <f>'[3]Rec Season - August'!O198</f>
        <v>0</v>
      </c>
      <c r="N154" s="135"/>
      <c r="O154" s="135">
        <f>'[3]Rec Season - September'!L198</f>
        <v>0</v>
      </c>
      <c r="P154" s="135">
        <f>'[3]Rec Season - September'!M198</f>
        <v>0</v>
      </c>
      <c r="Q154" s="135">
        <f>'[3]Rec Season - September'!N198</f>
        <v>0</v>
      </c>
      <c r="R154" s="135">
        <f>'[3]Rec Season - September'!O198</f>
        <v>0</v>
      </c>
    </row>
    <row r="155" spans="1:18">
      <c r="A155" s="123" t="s">
        <v>28</v>
      </c>
      <c r="B155" s="124">
        <v>619.29999999999995</v>
      </c>
      <c r="C155" s="123"/>
      <c r="D155" s="123" t="s">
        <v>10</v>
      </c>
      <c r="E155" s="125">
        <f>'[3]Rec Season - July'!L199</f>
        <v>0</v>
      </c>
      <c r="F155" s="125">
        <f>'[3]Rec Season - July'!M199</f>
        <v>0</v>
      </c>
      <c r="G155" s="125">
        <f>'[3]Rec Season - July'!N199</f>
        <v>0</v>
      </c>
      <c r="H155" s="125">
        <f>'[3]Rec Season - July'!O199</f>
        <v>0</v>
      </c>
      <c r="I155" s="135"/>
      <c r="J155" s="125">
        <f>'[3]Rec Season - August'!L199</f>
        <v>0</v>
      </c>
      <c r="K155" s="125">
        <f>'[3]Rec Season - August'!M199</f>
        <v>0</v>
      </c>
      <c r="L155" s="125">
        <f>'[3]Rec Season - August'!N199</f>
        <v>0</v>
      </c>
      <c r="M155" s="125">
        <f>'[3]Rec Season - August'!O199</f>
        <v>0</v>
      </c>
      <c r="N155" s="135"/>
      <c r="O155" s="125">
        <f>'[3]Rec Season - September'!L199</f>
        <v>0</v>
      </c>
      <c r="P155" s="125">
        <f>'[3]Rec Season - September'!M199</f>
        <v>0</v>
      </c>
      <c r="Q155" s="125">
        <f>'[3]Rec Season - September'!N199</f>
        <v>0</v>
      </c>
      <c r="R155" s="125">
        <f>'[3]Rec Season - September'!O199</f>
        <v>0</v>
      </c>
    </row>
    <row r="156" spans="1:18">
      <c r="A156" s="123"/>
      <c r="B156" s="124"/>
      <c r="C156" s="123"/>
      <c r="D156" s="128" t="s">
        <v>17</v>
      </c>
      <c r="E156" s="135">
        <f>'[3]Rec Season - July'!L200</f>
        <v>0</v>
      </c>
      <c r="F156" s="135">
        <f>'[3]Rec Season - July'!M200</f>
        <v>0</v>
      </c>
      <c r="G156" s="125">
        <f>'[3]Rec Season - July'!N200</f>
        <v>0</v>
      </c>
      <c r="H156" s="135">
        <f>'[3]Rec Season - July'!O200</f>
        <v>0</v>
      </c>
      <c r="I156" s="135"/>
      <c r="J156" s="135">
        <f>'[3]Rec Season - August'!L200</f>
        <v>0</v>
      </c>
      <c r="K156" s="135">
        <f>'[3]Rec Season - August'!M200</f>
        <v>0</v>
      </c>
      <c r="L156" s="125">
        <f>'[3]Rec Season - August'!N200</f>
        <v>0</v>
      </c>
      <c r="M156" s="135">
        <f>'[3]Rec Season - August'!O200</f>
        <v>0</v>
      </c>
      <c r="N156" s="135"/>
      <c r="O156" s="135">
        <f>'[3]Rec Season - September'!L200</f>
        <v>0</v>
      </c>
      <c r="P156" s="135">
        <f>'[3]Rec Season - September'!M200</f>
        <v>0</v>
      </c>
      <c r="Q156" s="135">
        <f>'[3]Rec Season - September'!N200</f>
        <v>0</v>
      </c>
      <c r="R156" s="135">
        <f>'[3]Rec Season - September'!O200</f>
        <v>0</v>
      </c>
    </row>
    <row r="157" spans="1:18">
      <c r="A157" s="104" t="s">
        <v>29</v>
      </c>
      <c r="B157" s="112">
        <v>791.5</v>
      </c>
      <c r="C157" s="104"/>
      <c r="D157" s="104" t="s">
        <v>10</v>
      </c>
      <c r="E157" s="113">
        <f>[3]Evansville!$I$14</f>
        <v>31</v>
      </c>
      <c r="F157" s="113">
        <f>[3]Evansville!$I$15</f>
        <v>240</v>
      </c>
      <c r="G157" s="118">
        <f>[3]Evansville!$I$16</f>
        <v>37.769616603800024</v>
      </c>
      <c r="H157" s="113">
        <f>[3]Evansville!$I$17</f>
        <v>0</v>
      </c>
      <c r="I157" s="113"/>
      <c r="J157" s="118">
        <f>[3]Evansville!$J$14</f>
        <v>31</v>
      </c>
      <c r="K157" s="118">
        <f>[3]Evansville!$J$15</f>
        <v>300</v>
      </c>
      <c r="L157" s="118">
        <f>[3]Evansville!$J$16</f>
        <v>33.053380029119211</v>
      </c>
      <c r="M157" s="113">
        <f>[3]Evansville!$J$17</f>
        <v>0</v>
      </c>
      <c r="N157" s="113"/>
      <c r="O157" s="118">
        <f>[3]Evansville!$K$14</f>
        <v>30</v>
      </c>
      <c r="P157" s="118">
        <f>[3]Evansville!$K$15</f>
        <v>800</v>
      </c>
      <c r="Q157" s="118">
        <f>[3]Evansville!$K$16</f>
        <v>74.028616515420779</v>
      </c>
      <c r="R157" s="113">
        <f>[3]Evansville!$K$17</f>
        <v>4</v>
      </c>
    </row>
    <row r="158" spans="1:18">
      <c r="A158" s="123" t="s">
        <v>30</v>
      </c>
      <c r="B158" s="124">
        <v>791.5</v>
      </c>
      <c r="C158" s="123"/>
      <c r="D158" s="123" t="s">
        <v>10</v>
      </c>
      <c r="E158" s="125">
        <f>'[3]Rec Season - July'!L213</f>
        <v>0</v>
      </c>
      <c r="F158" s="125">
        <f>'[3]Rec Season - July'!M213</f>
        <v>0</v>
      </c>
      <c r="G158" s="125">
        <f>'[3]Rec Season - July'!N213</f>
        <v>0</v>
      </c>
      <c r="H158" s="125">
        <f>'[3]Rec Season - July'!O213</f>
        <v>0</v>
      </c>
      <c r="I158" s="125"/>
      <c r="J158" s="125">
        <f>'[3]Rec Season - August'!L213</f>
        <v>0</v>
      </c>
      <c r="K158" s="125">
        <f>'[3]Rec Season - August'!M213</f>
        <v>0</v>
      </c>
      <c r="L158" s="125">
        <f>'[3]Rec Season - August'!N213</f>
        <v>0</v>
      </c>
      <c r="M158" s="125">
        <f>'[3]Rec Season - August'!O213</f>
        <v>0</v>
      </c>
      <c r="N158" s="125"/>
      <c r="O158" s="125">
        <f>'[3]Rec Season - September'!L213</f>
        <v>0</v>
      </c>
      <c r="P158" s="125">
        <f>'[3]Rec Season - September'!M213</f>
        <v>0</v>
      </c>
      <c r="Q158" s="125">
        <f>'[3]Rec Season - September'!N213</f>
        <v>0</v>
      </c>
      <c r="R158" s="125">
        <f>'[3]Rec Season - September'!O213</f>
        <v>0</v>
      </c>
    </row>
    <row r="159" spans="1:18">
      <c r="A159" s="123"/>
      <c r="B159" s="124"/>
      <c r="C159" s="123"/>
      <c r="D159" s="128" t="s">
        <v>17</v>
      </c>
      <c r="E159" s="135">
        <f>'[3]Rec Season - July'!L214</f>
        <v>0</v>
      </c>
      <c r="F159" s="135">
        <f>'[3]Rec Season - July'!M214</f>
        <v>0</v>
      </c>
      <c r="G159" s="125">
        <f>'[3]Rec Season - July'!N214</f>
        <v>0</v>
      </c>
      <c r="H159" s="135">
        <f>'[3]Rec Season - July'!O214</f>
        <v>0</v>
      </c>
      <c r="I159" s="135"/>
      <c r="J159" s="135">
        <f>'[3]Rec Season - August'!L214</f>
        <v>0</v>
      </c>
      <c r="K159" s="135">
        <f>'[3]Rec Season - August'!M214</f>
        <v>0</v>
      </c>
      <c r="L159" s="125">
        <f>'[3]Rec Season - August'!N214</f>
        <v>0</v>
      </c>
      <c r="M159" s="135">
        <f>'[3]Rec Season - August'!O214</f>
        <v>0</v>
      </c>
      <c r="N159" s="135"/>
      <c r="O159" s="135">
        <f>'[3]Rec Season - September'!L214</f>
        <v>0</v>
      </c>
      <c r="P159" s="135">
        <f>'[3]Rec Season - September'!M214</f>
        <v>0</v>
      </c>
      <c r="Q159" s="135">
        <f>'[3]Rec Season - September'!N214</f>
        <v>0</v>
      </c>
      <c r="R159" s="135">
        <f>'[3]Rec Season - September'!O214</f>
        <v>0</v>
      </c>
    </row>
    <row r="160" spans="1:18">
      <c r="A160" s="123" t="s">
        <v>30</v>
      </c>
      <c r="B160" s="124">
        <v>793.7</v>
      </c>
      <c r="C160" s="123"/>
      <c r="D160" s="123" t="s">
        <v>10</v>
      </c>
      <c r="E160" s="125">
        <f>'[3]Rec Season - July'!L215</f>
        <v>0</v>
      </c>
      <c r="F160" s="125">
        <f>'[3]Rec Season - July'!M215</f>
        <v>0</v>
      </c>
      <c r="G160" s="125">
        <f>'[3]Rec Season - July'!N215</f>
        <v>0</v>
      </c>
      <c r="H160" s="125">
        <f>'[3]Rec Season - July'!O215</f>
        <v>0</v>
      </c>
      <c r="I160" s="135"/>
      <c r="J160" s="125">
        <f>'[3]Rec Season - August'!L215</f>
        <v>0</v>
      </c>
      <c r="K160" s="125">
        <f>'[3]Rec Season - August'!M215</f>
        <v>0</v>
      </c>
      <c r="L160" s="125">
        <f>'[3]Rec Season - August'!N215</f>
        <v>0</v>
      </c>
      <c r="M160" s="125">
        <f>'[3]Rec Season - August'!O215</f>
        <v>0</v>
      </c>
      <c r="N160" s="135"/>
      <c r="O160" s="125">
        <f>'[3]Rec Season - September'!L215</f>
        <v>0</v>
      </c>
      <c r="P160" s="125">
        <f>'[3]Rec Season - September'!M215</f>
        <v>0</v>
      </c>
      <c r="Q160" s="125">
        <f>'[3]Rec Season - September'!N215</f>
        <v>0</v>
      </c>
      <c r="R160" s="125">
        <f>'[3]Rec Season - September'!O215</f>
        <v>0</v>
      </c>
    </row>
    <row r="161" spans="1:18">
      <c r="A161" s="123"/>
      <c r="B161" s="124"/>
      <c r="C161" s="123"/>
      <c r="D161" s="128" t="s">
        <v>17</v>
      </c>
      <c r="E161" s="135">
        <f>'[3]Rec Season - July'!L216</f>
        <v>0</v>
      </c>
      <c r="F161" s="135">
        <f>'[3]Rec Season - July'!M216</f>
        <v>0</v>
      </c>
      <c r="G161" s="125">
        <f>'[3]Rec Season - July'!N216</f>
        <v>0</v>
      </c>
      <c r="H161" s="135">
        <f>'[3]Rec Season - July'!O216</f>
        <v>0</v>
      </c>
      <c r="I161" s="135"/>
      <c r="J161" s="135">
        <f>'[3]Rec Season - August'!L216</f>
        <v>0</v>
      </c>
      <c r="K161" s="135">
        <f>'[3]Rec Season - August'!M216</f>
        <v>0</v>
      </c>
      <c r="L161" s="125">
        <f>'[3]Rec Season - August'!N216</f>
        <v>0</v>
      </c>
      <c r="M161" s="135">
        <f>'[3]Rec Season - August'!O216</f>
        <v>0</v>
      </c>
      <c r="N161" s="135"/>
      <c r="O161" s="135">
        <f>'[3]Rec Season - September'!L216</f>
        <v>0</v>
      </c>
      <c r="P161" s="135">
        <f>'[3]Rec Season - September'!M216</f>
        <v>0</v>
      </c>
      <c r="Q161" s="135">
        <f>'[3]Rec Season - September'!N216</f>
        <v>0</v>
      </c>
      <c r="R161" s="135">
        <f>'[3]Rec Season - September'!O216</f>
        <v>0</v>
      </c>
    </row>
    <row r="162" spans="1:18">
      <c r="A162" s="123" t="s">
        <v>30</v>
      </c>
      <c r="B162" s="124">
        <v>797.3</v>
      </c>
      <c r="C162" s="123"/>
      <c r="D162" s="123" t="s">
        <v>10</v>
      </c>
      <c r="E162" s="125">
        <f>'[3]Rec Season - July'!L217</f>
        <v>0</v>
      </c>
      <c r="F162" s="125">
        <f>'[3]Rec Season - July'!M217</f>
        <v>0</v>
      </c>
      <c r="G162" s="125">
        <f>'[3]Rec Season - July'!N217</f>
        <v>0</v>
      </c>
      <c r="H162" s="125">
        <f>'[3]Rec Season - July'!O217</f>
        <v>0</v>
      </c>
      <c r="I162" s="135"/>
      <c r="J162" s="125">
        <f>'[3]Rec Season - August'!L217</f>
        <v>0</v>
      </c>
      <c r="K162" s="125">
        <f>'[3]Rec Season - August'!M217</f>
        <v>0</v>
      </c>
      <c r="L162" s="130">
        <f>'[3]Rec Season - August'!N217</f>
        <v>0</v>
      </c>
      <c r="M162" s="125">
        <f>'[3]Rec Season - August'!O217</f>
        <v>0</v>
      </c>
      <c r="N162" s="135"/>
      <c r="O162" s="125">
        <f>'[3]Rec Season - September'!L217</f>
        <v>0</v>
      </c>
      <c r="P162" s="125">
        <f>'[3]Rec Season - September'!M217</f>
        <v>0</v>
      </c>
      <c r="Q162" s="125">
        <f>'[3]Rec Season - September'!N217</f>
        <v>0</v>
      </c>
      <c r="R162" s="125">
        <f>'[3]Rec Season - September'!O217</f>
        <v>0</v>
      </c>
    </row>
    <row r="163" spans="1:18">
      <c r="A163" s="123"/>
      <c r="B163" s="124"/>
      <c r="C163" s="123"/>
      <c r="D163" s="128" t="s">
        <v>17</v>
      </c>
      <c r="E163" s="135">
        <f>'[3]Rec Season - July'!L218</f>
        <v>0</v>
      </c>
      <c r="F163" s="135">
        <f>'[3]Rec Season - July'!M218</f>
        <v>0</v>
      </c>
      <c r="G163" s="125">
        <f>'[3]Rec Season - July'!N218</f>
        <v>0</v>
      </c>
      <c r="H163" s="135">
        <f>'[3]Rec Season - July'!O218</f>
        <v>0</v>
      </c>
      <c r="I163" s="135"/>
      <c r="J163" s="135">
        <f>'[3]Rec Season - August'!L218</f>
        <v>0</v>
      </c>
      <c r="K163" s="135">
        <f>'[3]Rec Season - August'!M218</f>
        <v>0</v>
      </c>
      <c r="L163" s="125">
        <f>'[3]Rec Season - August'!N218</f>
        <v>0</v>
      </c>
      <c r="M163" s="135">
        <f>'[3]Rec Season - August'!O218</f>
        <v>0</v>
      </c>
      <c r="N163" s="135"/>
      <c r="O163" s="135">
        <f>'[3]Rec Season - September'!L218</f>
        <v>0</v>
      </c>
      <c r="P163" s="135">
        <f>'[3]Rec Season - September'!M218</f>
        <v>0</v>
      </c>
      <c r="Q163" s="135">
        <f>'[3]Rec Season - September'!N218</f>
        <v>0</v>
      </c>
      <c r="R163" s="135">
        <f>'[3]Rec Season - September'!O218</f>
        <v>0</v>
      </c>
    </row>
    <row r="164" spans="1:18">
      <c r="A164" s="140" t="s">
        <v>31</v>
      </c>
      <c r="B164" s="141">
        <v>935.5</v>
      </c>
      <c r="C164" s="140"/>
      <c r="D164" s="142" t="s">
        <v>17</v>
      </c>
      <c r="E164" s="264">
        <f>[3]Paducah!$I$14</f>
        <v>13</v>
      </c>
      <c r="F164" s="264">
        <f>[3]Paducah!$I$15</f>
        <v>100</v>
      </c>
      <c r="G164" s="264">
        <f>[3]Paducah!$I$16</f>
        <v>3.2402321963455054</v>
      </c>
      <c r="H164" s="264">
        <f>[3]Paducah!$I$17</f>
        <v>0</v>
      </c>
      <c r="I164" s="144"/>
      <c r="J164" s="264">
        <f>[3]Paducah!$J$14</f>
        <v>11</v>
      </c>
      <c r="K164" s="264">
        <f>[3]Paducah!$J$15</f>
        <v>1</v>
      </c>
      <c r="L164" s="264">
        <f>[3]Paducah!$J$16</f>
        <v>1</v>
      </c>
      <c r="M164" s="264">
        <f>[3]Paducah!$J$17</f>
        <v>0</v>
      </c>
      <c r="N164" s="144"/>
      <c r="O164" s="264">
        <f>[3]Paducah!$K$14</f>
        <v>29</v>
      </c>
      <c r="P164" s="264">
        <f>[3]Paducah!$K$15</f>
        <v>630</v>
      </c>
      <c r="Q164" s="264">
        <f>[3]Paducah!$K$16</f>
        <v>1.8448915488929163</v>
      </c>
      <c r="R164" s="264">
        <f>[3]Paducah!$K$17</f>
        <v>2</v>
      </c>
    </row>
    <row r="167" spans="1:18" ht="15.75">
      <c r="A167" s="104"/>
      <c r="B167" s="105"/>
      <c r="C167" s="104"/>
      <c r="D167" s="104"/>
      <c r="E167" s="447" t="s">
        <v>50</v>
      </c>
      <c r="F167" s="447"/>
      <c r="G167" s="447"/>
      <c r="H167" s="106" t="s">
        <v>33</v>
      </c>
      <c r="I167" s="104"/>
      <c r="J167" s="447" t="s">
        <v>51</v>
      </c>
      <c r="K167" s="447"/>
      <c r="L167" s="447"/>
      <c r="M167" s="106"/>
      <c r="N167" s="104"/>
      <c r="O167" s="447" t="s">
        <v>52</v>
      </c>
      <c r="P167" s="447"/>
      <c r="Q167" s="447"/>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f>'[3]Wilk-Penn'!$L$14</f>
        <v>22</v>
      </c>
      <c r="F170" s="113">
        <f>'[3]Wilk-Penn'!$L$15</f>
        <v>3767</v>
      </c>
      <c r="G170" s="113">
        <f>'[3]Wilk-Penn'!$L$16</f>
        <v>76.399419222693979</v>
      </c>
      <c r="H170" s="113">
        <f>'[3]Wilk-Penn'!$L$17</f>
        <v>2</v>
      </c>
      <c r="I170" s="114"/>
      <c r="J170" s="115">
        <f>'[3]Wilk-Penn'!$M$14</f>
        <v>17</v>
      </c>
      <c r="K170" s="115">
        <f>'[3]Wilk-Penn'!$M$15</f>
        <v>1020</v>
      </c>
      <c r="L170" s="113">
        <f>'[3]Wilk-Penn'!$M$16</f>
        <v>126.69965480064644</v>
      </c>
      <c r="M170" s="113"/>
      <c r="N170" s="114"/>
      <c r="O170" s="116">
        <f>'[3]Wilk-Penn'!$N$14</f>
        <v>21</v>
      </c>
      <c r="P170" s="116">
        <f>'[3]Wilk-Penn'!$N$15</f>
        <v>900</v>
      </c>
      <c r="Q170" s="113">
        <f>'[3]Wilk-Penn'!$N$16</f>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f>'[3]Hays Mine'!$L179</f>
        <v>0</v>
      </c>
      <c r="F172" s="113">
        <f>'[3]Hays Mine'!$L180</f>
        <v>0</v>
      </c>
      <c r="G172" s="120">
        <f>'[3]Hays Mine'!$L181</f>
        <v>0</v>
      </c>
      <c r="H172" s="113">
        <f>'[3]Hays Mine'!$L182</f>
        <v>0</v>
      </c>
      <c r="I172" s="121"/>
      <c r="J172" s="120">
        <f>'[3]Hays Mine'!$M179</f>
        <v>0</v>
      </c>
      <c r="K172" s="120">
        <f>'[3]Hays Mine'!$M180</f>
        <v>0</v>
      </c>
      <c r="L172" s="113">
        <f>'[3]Hays Mine'!$M181</f>
        <v>0</v>
      </c>
      <c r="M172" s="113"/>
      <c r="N172" s="121"/>
      <c r="O172" s="115">
        <f>'[3]Hays Mine'!$N179</f>
        <v>0</v>
      </c>
      <c r="P172" s="115">
        <f>'[3]Hays Mine'!$N180</f>
        <v>0</v>
      </c>
      <c r="Q172" s="113">
        <f>'[3]Hays Mine'!$N181</f>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f>'[3]Rec Season - October'!L171</f>
        <v>0</v>
      </c>
      <c r="F174" s="125">
        <f>'[3]Rec Season - October'!M171</f>
        <v>0</v>
      </c>
      <c r="G174" s="125">
        <f>'[3]Rec Season - October'!N171</f>
        <v>0</v>
      </c>
      <c r="H174" s="125">
        <f>'[3]Rec Season - October'!O171</f>
        <v>0</v>
      </c>
      <c r="I174" s="126"/>
      <c r="J174" s="127"/>
      <c r="K174" s="127"/>
      <c r="L174" s="127"/>
      <c r="M174" s="127"/>
      <c r="N174" s="126"/>
      <c r="O174" s="127"/>
      <c r="P174" s="127"/>
      <c r="Q174" s="127"/>
      <c r="R174" s="127"/>
    </row>
    <row r="175" spans="1:18">
      <c r="A175" s="123"/>
      <c r="B175" s="124"/>
      <c r="C175" s="123"/>
      <c r="D175" s="318" t="s">
        <v>17</v>
      </c>
      <c r="E175" s="135">
        <f>'[3]Rec Season - October'!L172</f>
        <v>0</v>
      </c>
      <c r="F175" s="135">
        <f>'[3]Rec Season - October'!M172</f>
        <v>0</v>
      </c>
      <c r="G175" s="125">
        <f>'[3]Rec Season - October'!N172</f>
        <v>0</v>
      </c>
      <c r="H175" s="135">
        <f>'[3]Rec Season - October'!O172</f>
        <v>0</v>
      </c>
      <c r="I175" s="126"/>
      <c r="J175" s="127"/>
      <c r="K175" s="127"/>
      <c r="L175" s="127"/>
      <c r="M175" s="127"/>
      <c r="N175" s="126"/>
      <c r="O175" s="127"/>
      <c r="P175" s="127"/>
      <c r="Q175" s="127"/>
      <c r="R175" s="127"/>
    </row>
    <row r="176" spans="1:18">
      <c r="A176" s="123" t="s">
        <v>15</v>
      </c>
      <c r="B176" s="124" t="s">
        <v>18</v>
      </c>
      <c r="C176" s="123"/>
      <c r="D176" s="123" t="s">
        <v>10</v>
      </c>
      <c r="E176" s="125">
        <f>'[3]Rec Season - October'!L173</f>
        <v>0</v>
      </c>
      <c r="F176" s="125">
        <f>'[3]Rec Season - October'!M173</f>
        <v>0</v>
      </c>
      <c r="G176" s="125">
        <f>'[3]Rec Season - October'!N173</f>
        <v>0</v>
      </c>
      <c r="H176" s="125">
        <f>'[3]Rec Season - October'!O173</f>
        <v>0</v>
      </c>
      <c r="I176" s="126"/>
      <c r="J176" s="127"/>
      <c r="K176" s="127"/>
      <c r="L176" s="127"/>
      <c r="M176" s="127"/>
      <c r="N176" s="126"/>
      <c r="O176" s="127"/>
      <c r="P176" s="127"/>
      <c r="Q176" s="127"/>
      <c r="R176" s="127"/>
    </row>
    <row r="177" spans="1:18">
      <c r="A177" s="123"/>
      <c r="B177" s="124"/>
      <c r="C177" s="123"/>
      <c r="D177" s="318" t="s">
        <v>17</v>
      </c>
      <c r="E177" s="135">
        <f>'[3]Rec Season - October'!L174</f>
        <v>0</v>
      </c>
      <c r="F177" s="135">
        <f>'[3]Rec Season - October'!M174</f>
        <v>0</v>
      </c>
      <c r="G177" s="125">
        <f>'[3]Rec Season - October'!N174</f>
        <v>0</v>
      </c>
      <c r="H177" s="135">
        <f>'[3]Rec Season - October'!O174</f>
        <v>0</v>
      </c>
      <c r="I177" s="126"/>
      <c r="J177" s="127"/>
      <c r="K177" s="127"/>
      <c r="L177" s="127"/>
      <c r="M177" s="127"/>
      <c r="N177" s="126"/>
      <c r="O177" s="127"/>
      <c r="P177" s="127"/>
      <c r="Q177" s="127"/>
      <c r="R177" s="127"/>
    </row>
    <row r="178" spans="1:18">
      <c r="A178" s="123" t="s">
        <v>15</v>
      </c>
      <c r="B178" s="124" t="s">
        <v>19</v>
      </c>
      <c r="C178" s="123"/>
      <c r="D178" s="123" t="s">
        <v>10</v>
      </c>
      <c r="E178" s="127">
        <f>'[3]Rec Season - October'!L175</f>
        <v>0</v>
      </c>
      <c r="F178" s="127">
        <f>'[3]Rec Season - October'!M175</f>
        <v>0</v>
      </c>
      <c r="G178" s="125">
        <f>'[3]Rec Season - October'!N175</f>
        <v>0</v>
      </c>
      <c r="H178" s="127">
        <f>'[3]Rec Season - October'!O175</f>
        <v>0</v>
      </c>
      <c r="I178" s="126"/>
      <c r="J178" s="127"/>
      <c r="K178" s="127"/>
      <c r="L178" s="127"/>
      <c r="M178" s="127"/>
      <c r="N178" s="126"/>
      <c r="O178" s="127"/>
      <c r="P178" s="127"/>
      <c r="Q178" s="127"/>
      <c r="R178" s="127"/>
    </row>
    <row r="179" spans="1:18">
      <c r="A179" s="123"/>
      <c r="B179" s="124"/>
      <c r="C179" s="123"/>
      <c r="D179" s="318" t="s">
        <v>17</v>
      </c>
      <c r="E179" s="135">
        <f>'[3]Rec Season - October'!L176</f>
        <v>0</v>
      </c>
      <c r="F179" s="135">
        <f>'[3]Rec Season - October'!M176</f>
        <v>0</v>
      </c>
      <c r="G179" s="125">
        <f>'[3]Rec Season - October'!N176</f>
        <v>0</v>
      </c>
      <c r="H179" s="135">
        <f>'[3]Rec Season - October'!O176</f>
        <v>0</v>
      </c>
      <c r="I179" s="126"/>
      <c r="J179" s="127"/>
      <c r="K179" s="127"/>
      <c r="L179" s="127"/>
      <c r="M179" s="127"/>
      <c r="N179" s="126"/>
      <c r="O179" s="127"/>
      <c r="P179" s="127"/>
      <c r="Q179" s="127"/>
      <c r="R179" s="127"/>
    </row>
    <row r="180" spans="1:18">
      <c r="A180" s="123" t="s">
        <v>15</v>
      </c>
      <c r="B180" s="124">
        <v>4.3</v>
      </c>
      <c r="C180" s="123"/>
      <c r="D180" s="123" t="s">
        <v>10</v>
      </c>
      <c r="E180" s="125">
        <f>'[3]Rec Season - October'!L177</f>
        <v>0</v>
      </c>
      <c r="F180" s="125">
        <f>'[3]Rec Season - October'!M177</f>
        <v>0</v>
      </c>
      <c r="G180" s="125">
        <f>'[3]Rec Season - October'!N177</f>
        <v>0</v>
      </c>
      <c r="H180" s="125">
        <f>'[3]Rec Season - October'!O177</f>
        <v>0</v>
      </c>
      <c r="I180" s="126"/>
      <c r="J180" s="127"/>
      <c r="K180" s="127"/>
      <c r="L180" s="127"/>
      <c r="M180" s="127"/>
      <c r="N180" s="126"/>
      <c r="O180" s="127"/>
      <c r="P180" s="127"/>
      <c r="Q180" s="127"/>
      <c r="R180" s="127"/>
    </row>
    <row r="181" spans="1:18">
      <c r="A181" s="123"/>
      <c r="B181" s="124"/>
      <c r="C181" s="123"/>
      <c r="D181" s="318" t="s">
        <v>17</v>
      </c>
      <c r="E181" s="135">
        <f>'[3]Rec Season - October'!L178</f>
        <v>0</v>
      </c>
      <c r="F181" s="135">
        <f>'[3]Rec Season - October'!M178</f>
        <v>0</v>
      </c>
      <c r="G181" s="125">
        <f>'[3]Rec Season - October'!N178</f>
        <v>0</v>
      </c>
      <c r="H181" s="135">
        <f>'[3]Rec Season - October'!O178</f>
        <v>0</v>
      </c>
      <c r="I181" s="126"/>
      <c r="J181" s="127"/>
      <c r="K181" s="127"/>
      <c r="L181" s="127"/>
      <c r="M181" s="127"/>
      <c r="N181" s="126"/>
      <c r="O181" s="127"/>
      <c r="P181" s="127"/>
      <c r="Q181" s="127"/>
      <c r="R181" s="127"/>
    </row>
    <row r="182" spans="1:18">
      <c r="A182" s="104" t="s">
        <v>20</v>
      </c>
      <c r="B182" s="112">
        <v>86.8</v>
      </c>
      <c r="C182" s="104"/>
      <c r="D182" s="319" t="s">
        <v>17</v>
      </c>
      <c r="E182" s="312">
        <f>[3]Wheeling!$L179</f>
        <v>0</v>
      </c>
      <c r="F182" s="312">
        <f>[3]Wheeling!$L180</f>
        <v>0</v>
      </c>
      <c r="G182" s="317">
        <f>[3]Wheeling!$L181</f>
        <v>0</v>
      </c>
      <c r="H182" s="312">
        <f>[3]Wheeling!$L182</f>
        <v>0</v>
      </c>
      <c r="I182" s="313"/>
      <c r="J182" s="317">
        <f>[3]Wheeling!$M179</f>
        <v>0</v>
      </c>
      <c r="K182" s="317">
        <f>[3]Wheeling!$M180</f>
        <v>0</v>
      </c>
      <c r="L182" s="312">
        <f>[3]Wheeling!$M181</f>
        <v>0</v>
      </c>
      <c r="M182" s="312"/>
      <c r="N182" s="313"/>
      <c r="O182" s="317">
        <f>[3]Wheeling!$N179</f>
        <v>0</v>
      </c>
      <c r="P182" s="317">
        <f>[3]Wheeling!$N180</f>
        <v>0</v>
      </c>
      <c r="Q182" s="312">
        <f>[3]Wheeling!$N181</f>
        <v>0</v>
      </c>
      <c r="R182" s="132"/>
    </row>
    <row r="183" spans="1:18">
      <c r="A183" s="123" t="s">
        <v>21</v>
      </c>
      <c r="B183" s="124">
        <v>86.8</v>
      </c>
      <c r="C183" s="123"/>
      <c r="D183" s="123" t="s">
        <v>10</v>
      </c>
      <c r="E183" s="125">
        <f>'[3]Rec Season - October'!L195</f>
        <v>0</v>
      </c>
      <c r="F183" s="125">
        <f>'[3]Rec Season - October'!M195</f>
        <v>0</v>
      </c>
      <c r="G183" s="125">
        <f>'[3]Rec Season - October'!N195</f>
        <v>0</v>
      </c>
      <c r="H183" s="125">
        <f>'[3]Rec Season - October'!O195</f>
        <v>0</v>
      </c>
      <c r="I183" s="126"/>
      <c r="J183" s="127"/>
      <c r="K183" s="127"/>
      <c r="L183" s="127"/>
      <c r="M183" s="127"/>
      <c r="N183" s="126"/>
      <c r="O183" s="127"/>
      <c r="P183" s="127"/>
      <c r="Q183" s="127"/>
      <c r="R183" s="127"/>
    </row>
    <row r="184" spans="1:18">
      <c r="A184" s="123"/>
      <c r="B184" s="124"/>
      <c r="C184" s="123"/>
      <c r="D184" s="318" t="s">
        <v>17</v>
      </c>
      <c r="E184" s="135">
        <f>'[3]Rec Season - October'!L196</f>
        <v>0</v>
      </c>
      <c r="F184" s="135">
        <f>'[3]Rec Season - October'!M196</f>
        <v>0</v>
      </c>
      <c r="G184" s="125">
        <f>'[3]Rec Season - October'!N196</f>
        <v>0</v>
      </c>
      <c r="H184" s="135">
        <f>'[3]Rec Season - October'!O196</f>
        <v>0</v>
      </c>
      <c r="I184" s="126"/>
      <c r="J184" s="127"/>
      <c r="K184" s="127"/>
      <c r="L184" s="127"/>
      <c r="M184" s="127"/>
      <c r="N184" s="126"/>
      <c r="O184" s="127"/>
      <c r="P184" s="127"/>
      <c r="Q184" s="127"/>
      <c r="R184" s="127"/>
    </row>
    <row r="185" spans="1:18">
      <c r="A185" s="123" t="s">
        <v>21</v>
      </c>
      <c r="B185" s="124">
        <v>91.4</v>
      </c>
      <c r="C185" s="123"/>
      <c r="D185" s="123" t="s">
        <v>10</v>
      </c>
      <c r="E185" s="125">
        <f>'[3]Rec Season - October'!L197</f>
        <v>0</v>
      </c>
      <c r="F185" s="125">
        <f>'[3]Rec Season - October'!M197</f>
        <v>0</v>
      </c>
      <c r="G185" s="125">
        <f>'[3]Rec Season - October'!N197</f>
        <v>0</v>
      </c>
      <c r="H185" s="125">
        <f>'[3]Rec Season - October'!O197</f>
        <v>0</v>
      </c>
      <c r="I185" s="126"/>
      <c r="J185" s="127"/>
      <c r="K185" s="127"/>
      <c r="L185" s="127"/>
      <c r="M185" s="127"/>
      <c r="N185" s="126"/>
      <c r="O185" s="127"/>
      <c r="P185" s="127"/>
      <c r="Q185" s="127"/>
      <c r="R185" s="127"/>
    </row>
    <row r="186" spans="1:18">
      <c r="A186" s="123"/>
      <c r="B186" s="124"/>
      <c r="C186" s="123"/>
      <c r="D186" s="318" t="s">
        <v>17</v>
      </c>
      <c r="E186" s="135">
        <f>'[3]Rec Season - October'!L198</f>
        <v>0</v>
      </c>
      <c r="F186" s="135">
        <f>'[3]Rec Season - October'!M198</f>
        <v>0</v>
      </c>
      <c r="G186" s="125">
        <f>'[3]Rec Season - October'!N198</f>
        <v>0</v>
      </c>
      <c r="H186" s="135">
        <f>'[3]Rec Season - October'!O198</f>
        <v>0</v>
      </c>
      <c r="I186" s="126"/>
      <c r="J186" s="127"/>
      <c r="K186" s="127"/>
      <c r="L186" s="127"/>
      <c r="M186" s="127"/>
      <c r="N186" s="126"/>
      <c r="O186" s="127"/>
      <c r="P186" s="127"/>
      <c r="Q186" s="127"/>
      <c r="R186" s="127"/>
    </row>
    <row r="187" spans="1:18">
      <c r="A187" s="123" t="s">
        <v>21</v>
      </c>
      <c r="B187" s="124">
        <v>92.8</v>
      </c>
      <c r="C187" s="123"/>
      <c r="D187" s="123" t="s">
        <v>10</v>
      </c>
      <c r="E187" s="125">
        <f>'[3]Rec Season - October'!L199</f>
        <v>0</v>
      </c>
      <c r="F187" s="125">
        <f>'[3]Rec Season - October'!M199</f>
        <v>0</v>
      </c>
      <c r="G187" s="125">
        <f>'[3]Rec Season - October'!N199</f>
        <v>0</v>
      </c>
      <c r="H187" s="125">
        <f>'[3]Rec Season - October'!O199</f>
        <v>0</v>
      </c>
      <c r="I187" s="126"/>
      <c r="J187" s="127"/>
      <c r="K187" s="127"/>
      <c r="L187" s="127"/>
      <c r="M187" s="127"/>
      <c r="N187" s="126"/>
      <c r="O187" s="127"/>
      <c r="P187" s="127"/>
      <c r="Q187" s="127"/>
      <c r="R187" s="127"/>
    </row>
    <row r="188" spans="1:18">
      <c r="A188" s="123"/>
      <c r="B188" s="124"/>
      <c r="C188" s="123"/>
      <c r="D188" s="318" t="s">
        <v>17</v>
      </c>
      <c r="E188" s="135">
        <f>'[3]Rec Season - October'!L200</f>
        <v>0</v>
      </c>
      <c r="F188" s="135">
        <f>'[3]Rec Season - October'!M200</f>
        <v>0</v>
      </c>
      <c r="G188" s="125">
        <f>'[3]Rec Season - October'!N200</f>
        <v>0</v>
      </c>
      <c r="H188" s="135">
        <f>'[3]Rec Season - October'!O200</f>
        <v>0</v>
      </c>
      <c r="I188" s="126"/>
      <c r="J188" s="127"/>
      <c r="K188" s="127"/>
      <c r="L188" s="127"/>
      <c r="M188" s="127"/>
      <c r="N188" s="126"/>
      <c r="O188" s="127"/>
      <c r="P188" s="127"/>
      <c r="Q188" s="127"/>
      <c r="R188" s="127"/>
    </row>
    <row r="189" spans="1:18">
      <c r="A189" s="104" t="s">
        <v>22</v>
      </c>
      <c r="B189" s="112">
        <v>306.89999999999998</v>
      </c>
      <c r="C189" s="104"/>
      <c r="D189" s="104" t="s">
        <v>10</v>
      </c>
      <c r="E189" s="113">
        <f>[3]Huntington!$L$14</f>
        <v>23</v>
      </c>
      <c r="F189" s="113">
        <f>[3]Huntington!$L$15</f>
        <v>2000</v>
      </c>
      <c r="G189" s="118">
        <f>[3]Huntington!$L$16</f>
        <v>209.12958408214416</v>
      </c>
      <c r="H189" s="113">
        <f>[3]Huntington!$L$17</f>
        <v>6</v>
      </c>
      <c r="I189" s="114"/>
      <c r="J189" s="116">
        <f>[3]Huntington!$M$14</f>
        <v>15</v>
      </c>
      <c r="K189" s="116">
        <f>[3]Huntington!$M$15</f>
        <v>5000</v>
      </c>
      <c r="L189" s="113">
        <f>[3]Huntington!$M$16</f>
        <v>1621.4613869623804</v>
      </c>
      <c r="M189" s="113"/>
      <c r="N189" s="114"/>
      <c r="O189" s="116">
        <f>[3]Huntington!$N$14</f>
        <v>18</v>
      </c>
      <c r="P189" s="116">
        <f>[3]Huntington!$N$15</f>
        <v>2500</v>
      </c>
      <c r="Q189" s="113">
        <f>[3]Huntington!$N$16</f>
        <v>727.10073063626817</v>
      </c>
      <c r="R189" s="115"/>
    </row>
    <row r="190" spans="1:18">
      <c r="A190" s="123" t="s">
        <v>23</v>
      </c>
      <c r="B190" s="124">
        <v>305.10000000000002</v>
      </c>
      <c r="C190" s="123"/>
      <c r="D190" s="123" t="s">
        <v>10</v>
      </c>
      <c r="E190" s="125">
        <f>'[3]Rec Season - October'!L213</f>
        <v>0</v>
      </c>
      <c r="F190" s="125">
        <f>'[3]Rec Season - October'!M213</f>
        <v>0</v>
      </c>
      <c r="G190" s="125">
        <f>'[3]Rec Season - October'!N213</f>
        <v>0</v>
      </c>
      <c r="H190" s="125">
        <f>'[3]Rec Season - October'!O213</f>
        <v>0</v>
      </c>
      <c r="I190" s="126"/>
      <c r="J190" s="127"/>
      <c r="K190" s="127"/>
      <c r="L190" s="127"/>
      <c r="M190" s="127"/>
      <c r="N190" s="126"/>
      <c r="O190" s="127"/>
      <c r="P190" s="127"/>
      <c r="Q190" s="127"/>
      <c r="R190" s="127"/>
    </row>
    <row r="191" spans="1:18">
      <c r="A191" s="123"/>
      <c r="B191" s="124"/>
      <c r="C191" s="123"/>
      <c r="D191" s="318" t="s">
        <v>17</v>
      </c>
      <c r="E191" s="135">
        <f>'[3]Rec Season - October'!L214</f>
        <v>0</v>
      </c>
      <c r="F191" s="135">
        <f>'[3]Rec Season - October'!M214</f>
        <v>0</v>
      </c>
      <c r="G191" s="125">
        <f>'[3]Rec Season - October'!N214</f>
        <v>0</v>
      </c>
      <c r="H191" s="135">
        <f>'[3]Rec Season - October'!O214</f>
        <v>0</v>
      </c>
      <c r="I191" s="135"/>
      <c r="J191" s="129"/>
      <c r="K191" s="129"/>
      <c r="L191" s="129"/>
      <c r="M191" s="129"/>
      <c r="N191" s="135"/>
      <c r="O191" s="129"/>
      <c r="P191" s="129"/>
      <c r="Q191" s="129"/>
      <c r="R191" s="129"/>
    </row>
    <row r="192" spans="1:18">
      <c r="A192" s="123" t="s">
        <v>23</v>
      </c>
      <c r="B192" s="124">
        <v>308.10000000000002</v>
      </c>
      <c r="C192" s="123"/>
      <c r="D192" s="123" t="s">
        <v>10</v>
      </c>
      <c r="E192" s="125">
        <f>'[3]Rec Season - October'!L215</f>
        <v>0</v>
      </c>
      <c r="F192" s="125">
        <f>'[3]Rec Season - October'!M215</f>
        <v>0</v>
      </c>
      <c r="G192" s="125">
        <f>'[3]Rec Season - October'!N215</f>
        <v>0</v>
      </c>
      <c r="H192" s="125">
        <f>'[3]Rec Season - October'!O215</f>
        <v>0</v>
      </c>
      <c r="I192" s="135"/>
      <c r="J192" s="129"/>
      <c r="K192" s="129"/>
      <c r="L192" s="129"/>
      <c r="M192" s="129"/>
      <c r="N192" s="135"/>
      <c r="O192" s="129"/>
      <c r="P192" s="129"/>
      <c r="Q192" s="129"/>
      <c r="R192" s="129"/>
    </row>
    <row r="193" spans="1:18">
      <c r="A193" s="123"/>
      <c r="B193" s="124"/>
      <c r="C193" s="123"/>
      <c r="D193" s="318" t="s">
        <v>17</v>
      </c>
      <c r="E193" s="135">
        <f>'[3]Rec Season - October'!L216</f>
        <v>0</v>
      </c>
      <c r="F193" s="135">
        <f>'[3]Rec Season - October'!M216</f>
        <v>0</v>
      </c>
      <c r="G193" s="125">
        <f>'[3]Rec Season - October'!N216</f>
        <v>0</v>
      </c>
      <c r="H193" s="135">
        <f>'[3]Rec Season - October'!O216</f>
        <v>0</v>
      </c>
      <c r="I193" s="135"/>
      <c r="J193" s="129"/>
      <c r="K193" s="129"/>
      <c r="L193" s="129"/>
      <c r="M193" s="129"/>
      <c r="N193" s="135"/>
      <c r="O193" s="129"/>
      <c r="P193" s="129"/>
      <c r="Q193" s="129"/>
      <c r="R193" s="129"/>
    </row>
    <row r="194" spans="1:18">
      <c r="A194" s="123" t="s">
        <v>23</v>
      </c>
      <c r="B194" s="124">
        <v>314.8</v>
      </c>
      <c r="C194" s="123"/>
      <c r="D194" s="123" t="s">
        <v>10</v>
      </c>
      <c r="E194" s="125">
        <f>'[3]Rec Season - October'!L217</f>
        <v>0</v>
      </c>
      <c r="F194" s="125">
        <f>'[3]Rec Season - October'!M217</f>
        <v>0</v>
      </c>
      <c r="G194" s="125">
        <f>'[3]Rec Season - October'!N217</f>
        <v>0</v>
      </c>
      <c r="H194" s="125">
        <f>'[3]Rec Season - October'!O217</f>
        <v>0</v>
      </c>
      <c r="I194" s="135"/>
      <c r="J194" s="129"/>
      <c r="K194" s="129"/>
      <c r="L194" s="129"/>
      <c r="M194" s="129"/>
      <c r="N194" s="135"/>
      <c r="O194" s="129"/>
      <c r="P194" s="129"/>
      <c r="Q194" s="129"/>
      <c r="R194" s="129"/>
    </row>
    <row r="195" spans="1:18">
      <c r="A195" s="123"/>
      <c r="B195" s="124"/>
      <c r="C195" s="123"/>
      <c r="D195" s="318" t="s">
        <v>17</v>
      </c>
      <c r="E195" s="135">
        <f>'[3]Rec Season - October'!L218</f>
        <v>0</v>
      </c>
      <c r="F195" s="135">
        <f>'[3]Rec Season - October'!M218</f>
        <v>0</v>
      </c>
      <c r="G195" s="125">
        <f>'[3]Rec Season - October'!N218</f>
        <v>0</v>
      </c>
      <c r="H195" s="135">
        <f>'[3]Rec Season - October'!O218</f>
        <v>0</v>
      </c>
      <c r="I195" s="135"/>
      <c r="J195" s="129"/>
      <c r="K195" s="129"/>
      <c r="L195" s="129"/>
      <c r="M195" s="129"/>
      <c r="N195" s="135"/>
      <c r="O195" s="129"/>
      <c r="P195" s="129"/>
      <c r="Q195" s="129"/>
      <c r="R195" s="129"/>
    </row>
    <row r="196" spans="1:18">
      <c r="A196" s="104" t="s">
        <v>24</v>
      </c>
      <c r="B196" s="112">
        <v>351</v>
      </c>
      <c r="C196" s="104"/>
      <c r="D196" s="104" t="s">
        <v>10</v>
      </c>
      <c r="E196" s="113">
        <f>[3]Portsmouth!$L$14</f>
        <v>2</v>
      </c>
      <c r="F196" s="113">
        <f>[3]Portsmouth!$L$15</f>
        <v>41</v>
      </c>
      <c r="G196" s="113" t="str">
        <f>[3]Portsmouth!$L$16</f>
        <v>N/A</v>
      </c>
      <c r="H196" s="113">
        <f>[3]Portsmouth!$L$17</f>
        <v>0</v>
      </c>
      <c r="I196" s="113"/>
      <c r="J196" s="113">
        <f>[3]Portsmouth!$M$14</f>
        <v>4</v>
      </c>
      <c r="K196" s="113">
        <f>[3]Portsmouth!$M$15</f>
        <v>155</v>
      </c>
      <c r="L196" s="113" t="str">
        <f>[3]Portsmouth!$M$16</f>
        <v>N/A</v>
      </c>
      <c r="M196" s="113"/>
      <c r="N196" s="113"/>
      <c r="O196" s="113">
        <f>[3]Portsmouth!$N$14</f>
        <v>3</v>
      </c>
      <c r="P196" s="113">
        <f>[3]Portsmouth!$N$15</f>
        <v>1</v>
      </c>
      <c r="Q196" s="113" t="str">
        <f>[3]Portsmouth!$N$16</f>
        <v>N/A</v>
      </c>
      <c r="R196" s="113"/>
    </row>
    <row r="197" spans="1:18">
      <c r="A197" s="104" t="s">
        <v>25</v>
      </c>
      <c r="B197" s="112">
        <v>462.8</v>
      </c>
      <c r="C197" s="104"/>
      <c r="D197" s="104" t="s">
        <v>10</v>
      </c>
      <c r="E197" s="113">
        <f>[3]Cincinnati!$L$14</f>
        <v>2</v>
      </c>
      <c r="F197" s="113">
        <f>[3]Cincinnati!$L$15</f>
        <v>20</v>
      </c>
      <c r="G197" s="118" t="str">
        <f>[3]Cincinnati!$L$16</f>
        <v>N/A</v>
      </c>
      <c r="H197" s="113">
        <f>[3]Cincinnati!$L$17</f>
        <v>0</v>
      </c>
      <c r="I197" s="113"/>
      <c r="J197" s="118">
        <f>[3]Cincinnati!$M$14</f>
        <v>1</v>
      </c>
      <c r="K197" s="118">
        <f>[3]Cincinnati!$M$15</f>
        <v>312</v>
      </c>
      <c r="L197" s="118" t="str">
        <f>[3]Cincinnati!$M$16</f>
        <v>N/A</v>
      </c>
      <c r="M197" s="113"/>
      <c r="N197" s="113"/>
      <c r="O197" s="118">
        <f>[3]Cincinnati!$N$14</f>
        <v>1</v>
      </c>
      <c r="P197" s="118">
        <f>[3]Cincinnati!$N$15</f>
        <v>41</v>
      </c>
      <c r="Q197" s="118" t="str">
        <f>[3]Cincinnati!$N$16</f>
        <v>N/A</v>
      </c>
      <c r="R197" s="113"/>
    </row>
    <row r="198" spans="1:18">
      <c r="A198" s="123" t="s">
        <v>26</v>
      </c>
      <c r="B198" s="124">
        <v>462.6</v>
      </c>
      <c r="C198" s="123"/>
      <c r="D198" s="123" t="s">
        <v>10</v>
      </c>
      <c r="E198" s="125">
        <f>'[3]Rec Season - October'!L231</f>
        <v>0</v>
      </c>
      <c r="F198" s="125">
        <f>'[3]Rec Season - October'!M231</f>
        <v>0</v>
      </c>
      <c r="G198" s="125">
        <f>'[3]Rec Season - October'!N231</f>
        <v>0</v>
      </c>
      <c r="H198" s="125">
        <f>'[3]Rec Season - October'!O231</f>
        <v>0</v>
      </c>
      <c r="I198" s="125"/>
      <c r="J198" s="125"/>
      <c r="K198" s="125"/>
      <c r="L198" s="125"/>
      <c r="M198" s="125"/>
      <c r="N198" s="125"/>
      <c r="O198" s="125"/>
      <c r="P198" s="125"/>
      <c r="Q198" s="125"/>
      <c r="R198" s="125"/>
    </row>
    <row r="199" spans="1:18">
      <c r="A199" s="123"/>
      <c r="B199" s="124"/>
      <c r="C199" s="123"/>
      <c r="D199" s="318" t="s">
        <v>17</v>
      </c>
      <c r="E199" s="135">
        <f>'[3]Rec Season - October'!L232</f>
        <v>0</v>
      </c>
      <c r="F199" s="135">
        <f>'[3]Rec Season - October'!M232</f>
        <v>0</v>
      </c>
      <c r="G199" s="125">
        <f>'[3]Rec Season - October'!N232</f>
        <v>0</v>
      </c>
      <c r="H199" s="135">
        <f>'[3]Rec Season - October'!O232</f>
        <v>0</v>
      </c>
      <c r="I199" s="135"/>
      <c r="J199" s="129"/>
      <c r="K199" s="129"/>
      <c r="L199" s="129"/>
      <c r="M199" s="129"/>
      <c r="N199" s="135"/>
      <c r="O199" s="129"/>
      <c r="P199" s="129"/>
      <c r="Q199" s="129"/>
      <c r="R199" s="129"/>
    </row>
    <row r="200" spans="1:18">
      <c r="A200" s="123" t="s">
        <v>26</v>
      </c>
      <c r="B200" s="124">
        <v>470</v>
      </c>
      <c r="C200" s="123"/>
      <c r="D200" s="123" t="s">
        <v>10</v>
      </c>
      <c r="E200" s="125">
        <f>'[3]Rec Season - October'!L233</f>
        <v>0</v>
      </c>
      <c r="F200" s="125">
        <f>'[3]Rec Season - October'!M233</f>
        <v>0</v>
      </c>
      <c r="G200" s="125">
        <f>'[3]Rec Season - October'!N233</f>
        <v>0</v>
      </c>
      <c r="H200" s="125">
        <f>'[3]Rec Season - October'!O233</f>
        <v>0</v>
      </c>
      <c r="I200" s="135"/>
      <c r="J200" s="129"/>
      <c r="K200" s="129"/>
      <c r="L200" s="129"/>
      <c r="M200" s="129"/>
      <c r="N200" s="135"/>
      <c r="O200" s="129"/>
      <c r="P200" s="129"/>
      <c r="Q200" s="129"/>
      <c r="R200" s="129"/>
    </row>
    <row r="201" spans="1:18">
      <c r="A201" s="123"/>
      <c r="B201" s="124"/>
      <c r="C201" s="123"/>
      <c r="D201" s="318" t="s">
        <v>17</v>
      </c>
      <c r="E201" s="135">
        <f>'[3]Rec Season - October'!L234</f>
        <v>0</v>
      </c>
      <c r="F201" s="135">
        <f>'[3]Rec Season - October'!M234</f>
        <v>0</v>
      </c>
      <c r="G201" s="125">
        <f>'[3]Rec Season - October'!N234</f>
        <v>0</v>
      </c>
      <c r="H201" s="135">
        <f>'[3]Rec Season - October'!O234</f>
        <v>0</v>
      </c>
      <c r="I201" s="135"/>
      <c r="J201" s="129"/>
      <c r="K201" s="129"/>
      <c r="L201" s="129"/>
      <c r="M201" s="129"/>
      <c r="N201" s="135"/>
      <c r="O201" s="129"/>
      <c r="P201" s="129"/>
      <c r="Q201" s="129"/>
      <c r="R201" s="129"/>
    </row>
    <row r="202" spans="1:18">
      <c r="A202" s="123" t="s">
        <v>26</v>
      </c>
      <c r="B202" s="124">
        <v>477.5</v>
      </c>
      <c r="C202" s="123"/>
      <c r="D202" s="123" t="s">
        <v>10</v>
      </c>
      <c r="E202" s="125">
        <f>'[3]Rec Season - October'!L235</f>
        <v>0</v>
      </c>
      <c r="F202" s="125">
        <f>'[3]Rec Season - October'!M235</f>
        <v>0</v>
      </c>
      <c r="G202" s="125">
        <f>'[3]Rec Season - October'!N235</f>
        <v>0</v>
      </c>
      <c r="H202" s="125">
        <f>'[3]Rec Season - October'!O235</f>
        <v>0</v>
      </c>
      <c r="I202" s="135"/>
      <c r="J202" s="129"/>
      <c r="K202" s="129"/>
      <c r="L202" s="129"/>
      <c r="M202" s="129"/>
      <c r="N202" s="135"/>
      <c r="O202" s="129"/>
      <c r="P202" s="129"/>
      <c r="Q202" s="129"/>
      <c r="R202" s="129"/>
    </row>
    <row r="203" spans="1:18">
      <c r="A203" s="123"/>
      <c r="B203" s="124"/>
      <c r="C203" s="123"/>
      <c r="D203" s="318" t="s">
        <v>17</v>
      </c>
      <c r="E203" s="135">
        <f>'[3]Rec Season - October'!L236</f>
        <v>0</v>
      </c>
      <c r="F203" s="135">
        <f>'[3]Rec Season - October'!M236</f>
        <v>0</v>
      </c>
      <c r="G203" s="125">
        <f>'[3]Rec Season - October'!N236</f>
        <v>0</v>
      </c>
      <c r="H203" s="135">
        <f>'[3]Rec Season - October'!O236</f>
        <v>0</v>
      </c>
      <c r="I203" s="135"/>
      <c r="J203" s="129"/>
      <c r="K203" s="129"/>
      <c r="L203" s="129"/>
      <c r="M203" s="129"/>
      <c r="N203" s="135"/>
      <c r="O203" s="129"/>
      <c r="P203" s="129"/>
      <c r="Q203" s="129"/>
      <c r="R203" s="129"/>
    </row>
    <row r="204" spans="1:18">
      <c r="A204" s="136" t="s">
        <v>27</v>
      </c>
      <c r="B204" s="137">
        <v>594</v>
      </c>
      <c r="C204" s="136"/>
      <c r="D204" s="319" t="s">
        <v>17</v>
      </c>
      <c r="E204" s="139">
        <f>[3]Louisville!$L$14</f>
        <v>31</v>
      </c>
      <c r="F204" s="139">
        <f>[3]Louisville!$L$15</f>
        <v>310</v>
      </c>
      <c r="G204" s="139">
        <f>[3]Louisville!$L$16</f>
        <v>23.462360584249943</v>
      </c>
      <c r="H204" s="139">
        <f>[3]Louisville!$L$17</f>
        <v>1</v>
      </c>
      <c r="I204" s="139"/>
      <c r="J204" s="139">
        <f>[3]Louisville!$M$14</f>
        <v>30</v>
      </c>
      <c r="K204" s="139">
        <f>[3]Louisville!$M$15</f>
        <v>2540</v>
      </c>
      <c r="L204" s="139">
        <f>[3]Louisville!$M$16</f>
        <v>160.17559372355734</v>
      </c>
      <c r="M204" s="139"/>
      <c r="N204" s="139"/>
      <c r="O204" s="139">
        <f>[3]Louisville!$N$14</f>
        <v>31</v>
      </c>
      <c r="P204" s="139">
        <f>[3]Louisville!$N$15</f>
        <v>1000</v>
      </c>
      <c r="Q204" s="139">
        <f>[3]Louisville!$N$16</f>
        <v>210.11347547967341</v>
      </c>
      <c r="R204" s="138"/>
    </row>
    <row r="205" spans="1:18">
      <c r="A205" s="123" t="s">
        <v>28</v>
      </c>
      <c r="B205" s="124">
        <v>594</v>
      </c>
      <c r="C205" s="123"/>
      <c r="D205" s="123" t="s">
        <v>10</v>
      </c>
      <c r="E205" s="125">
        <f>'[3]Rec Season - October'!L249</f>
        <v>0</v>
      </c>
      <c r="F205" s="125">
        <f>'[3]Rec Season - October'!M249</f>
        <v>0</v>
      </c>
      <c r="G205" s="125">
        <f>'[3]Rec Season - October'!N249</f>
        <v>0</v>
      </c>
      <c r="H205" s="125">
        <f>'[3]Rec Season - October'!O249</f>
        <v>0</v>
      </c>
      <c r="I205" s="125"/>
      <c r="J205" s="125"/>
      <c r="K205" s="125"/>
      <c r="L205" s="125"/>
      <c r="M205" s="125"/>
      <c r="N205" s="125"/>
      <c r="O205" s="125"/>
      <c r="P205" s="125"/>
      <c r="Q205" s="125"/>
      <c r="R205" s="125"/>
    </row>
    <row r="206" spans="1:18">
      <c r="A206" s="123"/>
      <c r="B206" s="124"/>
      <c r="C206" s="123"/>
      <c r="D206" s="318" t="s">
        <v>17</v>
      </c>
      <c r="E206" s="135">
        <f>'[3]Rec Season - October'!L250</f>
        <v>0</v>
      </c>
      <c r="F206" s="135">
        <f>'[3]Rec Season - October'!M250</f>
        <v>0</v>
      </c>
      <c r="G206" s="125">
        <f>'[3]Rec Season - October'!N250</f>
        <v>0</v>
      </c>
      <c r="H206" s="135">
        <f>'[3]Rec Season - October'!O250</f>
        <v>0</v>
      </c>
      <c r="I206" s="135"/>
      <c r="J206" s="129"/>
      <c r="K206" s="129"/>
      <c r="L206" s="129"/>
      <c r="M206" s="129"/>
      <c r="N206" s="135"/>
      <c r="O206" s="129"/>
      <c r="P206" s="129"/>
      <c r="Q206" s="129"/>
      <c r="R206" s="129"/>
    </row>
    <row r="207" spans="1:18">
      <c r="A207" s="123" t="s">
        <v>28</v>
      </c>
      <c r="B207" s="124">
        <v>608.70000000000005</v>
      </c>
      <c r="C207" s="123"/>
      <c r="D207" s="123" t="s">
        <v>10</v>
      </c>
      <c r="E207" s="125">
        <f>'[3]Rec Season - October'!L251</f>
        <v>0</v>
      </c>
      <c r="F207" s="125">
        <f>'[3]Rec Season - October'!M251</f>
        <v>0</v>
      </c>
      <c r="G207" s="125">
        <f>'[3]Rec Season - October'!N251</f>
        <v>0</v>
      </c>
      <c r="H207" s="125">
        <f>'[3]Rec Season - October'!O251</f>
        <v>0</v>
      </c>
      <c r="I207" s="135"/>
      <c r="J207" s="129"/>
      <c r="K207" s="129"/>
      <c r="L207" s="129"/>
      <c r="M207" s="129"/>
      <c r="N207" s="135"/>
      <c r="O207" s="129"/>
      <c r="P207" s="129"/>
      <c r="Q207" s="129"/>
      <c r="R207" s="129"/>
    </row>
    <row r="208" spans="1:18">
      <c r="A208" s="123"/>
      <c r="B208" s="124"/>
      <c r="C208" s="123"/>
      <c r="D208" s="318" t="s">
        <v>17</v>
      </c>
      <c r="E208" s="135">
        <f>'[3]Rec Season - October'!L252</f>
        <v>0</v>
      </c>
      <c r="F208" s="135">
        <f>'[3]Rec Season - October'!M252</f>
        <v>0</v>
      </c>
      <c r="G208" s="125">
        <f>'[3]Rec Season - October'!N252</f>
        <v>0</v>
      </c>
      <c r="H208" s="135">
        <f>'[3]Rec Season - October'!O252</f>
        <v>0</v>
      </c>
      <c r="I208" s="135"/>
      <c r="J208" s="129"/>
      <c r="K208" s="129"/>
      <c r="L208" s="129"/>
      <c r="M208" s="129"/>
      <c r="N208" s="135"/>
      <c r="O208" s="129"/>
      <c r="P208" s="129"/>
      <c r="Q208" s="129"/>
      <c r="R208" s="129"/>
    </row>
    <row r="209" spans="1:18">
      <c r="A209" s="123" t="s">
        <v>28</v>
      </c>
      <c r="B209" s="124">
        <v>619.29999999999995</v>
      </c>
      <c r="C209" s="123"/>
      <c r="D209" s="123" t="s">
        <v>10</v>
      </c>
      <c r="E209" s="125">
        <f>'[3]Rec Season - October'!L253</f>
        <v>0</v>
      </c>
      <c r="F209" s="125">
        <f>'[3]Rec Season - October'!M253</f>
        <v>0</v>
      </c>
      <c r="G209" s="125">
        <f>'[3]Rec Season - October'!N253</f>
        <v>0</v>
      </c>
      <c r="H209" s="125">
        <f>'[3]Rec Season - October'!O253</f>
        <v>0</v>
      </c>
      <c r="I209" s="135"/>
      <c r="J209" s="129"/>
      <c r="K209" s="129"/>
      <c r="L209" s="129"/>
      <c r="M209" s="129"/>
      <c r="N209" s="135"/>
      <c r="O209" s="129"/>
      <c r="P209" s="129"/>
      <c r="Q209" s="129"/>
      <c r="R209" s="129"/>
    </row>
    <row r="210" spans="1:18">
      <c r="A210" s="123"/>
      <c r="B210" s="124"/>
      <c r="C210" s="123"/>
      <c r="D210" s="318" t="s">
        <v>17</v>
      </c>
      <c r="E210" s="135">
        <f>'[3]Rec Season - October'!L254</f>
        <v>0</v>
      </c>
      <c r="F210" s="135">
        <f>'[3]Rec Season - October'!M254</f>
        <v>0</v>
      </c>
      <c r="G210" s="125">
        <f>'[3]Rec Season - October'!N254</f>
        <v>0</v>
      </c>
      <c r="H210" s="135">
        <f>'[3]Rec Season - October'!O254</f>
        <v>0</v>
      </c>
      <c r="I210" s="135"/>
      <c r="J210" s="129"/>
      <c r="K210" s="129"/>
      <c r="L210" s="129"/>
      <c r="M210" s="129"/>
      <c r="N210" s="135"/>
      <c r="O210" s="129"/>
      <c r="P210" s="129"/>
      <c r="Q210" s="129"/>
      <c r="R210" s="129"/>
    </row>
    <row r="211" spans="1:18">
      <c r="A211" s="104" t="s">
        <v>29</v>
      </c>
      <c r="B211" s="112">
        <v>791.5</v>
      </c>
      <c r="C211" s="104"/>
      <c r="D211" s="104" t="s">
        <v>10</v>
      </c>
      <c r="E211" s="113">
        <f>[3]Evansville!$L$14</f>
        <v>31</v>
      </c>
      <c r="F211" s="113">
        <f>[3]Evansville!$L$15</f>
        <v>270</v>
      </c>
      <c r="G211" s="118">
        <f>[3]Evansville!$L$16</f>
        <v>54.179010764042545</v>
      </c>
      <c r="H211" s="113">
        <f>[3]Evansville!$L$17</f>
        <v>0</v>
      </c>
      <c r="I211" s="113"/>
      <c r="J211" s="118">
        <f>[3]Evansville!$M$14</f>
        <v>30</v>
      </c>
      <c r="K211" s="118">
        <f>[3]Evansville!$M$15</f>
        <v>2000</v>
      </c>
      <c r="L211" s="118">
        <f>[3]Evansville!$M$16</f>
        <v>118.95260075016628</v>
      </c>
      <c r="M211" s="113"/>
      <c r="N211" s="113"/>
      <c r="O211" s="118">
        <f>[3]Evansville!$N$14</f>
        <v>31</v>
      </c>
      <c r="P211" s="118">
        <f>[3]Evansville!$N$15</f>
        <v>540</v>
      </c>
      <c r="Q211" s="118">
        <f>[3]Evansville!$N$16</f>
        <v>137.08965085824866</v>
      </c>
      <c r="R211" s="113"/>
    </row>
    <row r="212" spans="1:18">
      <c r="A212" s="123" t="s">
        <v>30</v>
      </c>
      <c r="B212" s="124">
        <v>791.5</v>
      </c>
      <c r="C212" s="123"/>
      <c r="D212" s="123" t="s">
        <v>10</v>
      </c>
      <c r="E212" s="125">
        <f>'[3]Rec Season - October'!L267</f>
        <v>0</v>
      </c>
      <c r="F212" s="125">
        <f>'[3]Rec Season - October'!M267</f>
        <v>0</v>
      </c>
      <c r="G212" s="125">
        <f>'[3]Rec Season - October'!N267</f>
        <v>0</v>
      </c>
      <c r="H212" s="125">
        <f>'[3]Rec Season - October'!O267</f>
        <v>0</v>
      </c>
      <c r="I212" s="125"/>
      <c r="J212" s="125"/>
      <c r="K212" s="125"/>
      <c r="L212" s="125"/>
      <c r="M212" s="125"/>
      <c r="N212" s="125"/>
      <c r="O212" s="125"/>
      <c r="P212" s="125"/>
      <c r="Q212" s="125"/>
      <c r="R212" s="125"/>
    </row>
    <row r="213" spans="1:18">
      <c r="A213" s="123"/>
      <c r="B213" s="124"/>
      <c r="C213" s="123"/>
      <c r="D213" s="318" t="s">
        <v>17</v>
      </c>
      <c r="E213" s="135">
        <f>'[3]Rec Season - October'!L268</f>
        <v>0</v>
      </c>
      <c r="F213" s="135">
        <f>'[3]Rec Season - October'!M268</f>
        <v>0</v>
      </c>
      <c r="G213" s="125">
        <f>'[3]Rec Season - October'!N268</f>
        <v>0</v>
      </c>
      <c r="H213" s="135">
        <f>'[3]Rec Season - October'!O268</f>
        <v>0</v>
      </c>
      <c r="I213" s="135"/>
      <c r="J213" s="129"/>
      <c r="K213" s="129"/>
      <c r="L213" s="129"/>
      <c r="M213" s="129"/>
      <c r="N213" s="135"/>
      <c r="O213" s="129"/>
      <c r="P213" s="129"/>
      <c r="Q213" s="129"/>
      <c r="R213" s="129"/>
    </row>
    <row r="214" spans="1:18">
      <c r="A214" s="123" t="s">
        <v>30</v>
      </c>
      <c r="B214" s="124">
        <v>793.7</v>
      </c>
      <c r="C214" s="123"/>
      <c r="D214" s="123" t="s">
        <v>10</v>
      </c>
      <c r="E214" s="125">
        <f>'[3]Rec Season - October'!L269</f>
        <v>0</v>
      </c>
      <c r="F214" s="125">
        <f>'[3]Rec Season - October'!M269</f>
        <v>0</v>
      </c>
      <c r="G214" s="125">
        <f>'[3]Rec Season - October'!N269</f>
        <v>0</v>
      </c>
      <c r="H214" s="125">
        <f>'[3]Rec Season - October'!O269</f>
        <v>0</v>
      </c>
      <c r="I214" s="135"/>
      <c r="J214" s="129"/>
      <c r="K214" s="129"/>
      <c r="L214" s="129"/>
      <c r="M214" s="129"/>
      <c r="N214" s="135"/>
      <c r="O214" s="129"/>
      <c r="P214" s="129"/>
      <c r="Q214" s="129"/>
      <c r="R214" s="129"/>
    </row>
    <row r="215" spans="1:18">
      <c r="A215" s="123"/>
      <c r="B215" s="124"/>
      <c r="C215" s="123"/>
      <c r="D215" s="318" t="s">
        <v>17</v>
      </c>
      <c r="E215" s="135">
        <f>'[3]Rec Season - October'!L270</f>
        <v>0</v>
      </c>
      <c r="F215" s="135">
        <f>'[3]Rec Season - October'!M270</f>
        <v>0</v>
      </c>
      <c r="G215" s="125">
        <f>'[3]Rec Season - October'!N270</f>
        <v>0</v>
      </c>
      <c r="H215" s="135">
        <f>'[3]Rec Season - October'!O270</f>
        <v>0</v>
      </c>
      <c r="I215" s="135"/>
      <c r="J215" s="129"/>
      <c r="K215" s="129"/>
      <c r="L215" s="129"/>
      <c r="M215" s="129"/>
      <c r="N215" s="135"/>
      <c r="O215" s="129"/>
      <c r="P215" s="129"/>
      <c r="Q215" s="129"/>
      <c r="R215" s="129"/>
    </row>
    <row r="216" spans="1:18">
      <c r="A216" s="123" t="s">
        <v>30</v>
      </c>
      <c r="B216" s="124">
        <v>797.3</v>
      </c>
      <c r="C216" s="123"/>
      <c r="D216" s="123" t="s">
        <v>10</v>
      </c>
      <c r="E216" s="125">
        <f>'[3]Rec Season - October'!L271</f>
        <v>0</v>
      </c>
      <c r="F216" s="125">
        <f>'[3]Rec Season - October'!M271</f>
        <v>0</v>
      </c>
      <c r="G216" s="125">
        <f>'[3]Rec Season - October'!N271</f>
        <v>0</v>
      </c>
      <c r="H216" s="125">
        <f>'[3]Rec Season - October'!O271</f>
        <v>0</v>
      </c>
      <c r="I216" s="135"/>
      <c r="J216" s="129"/>
      <c r="K216" s="129"/>
      <c r="L216" s="129"/>
      <c r="M216" s="129"/>
      <c r="N216" s="135"/>
      <c r="O216" s="129"/>
      <c r="P216" s="129"/>
      <c r="Q216" s="129"/>
      <c r="R216" s="129"/>
    </row>
    <row r="217" spans="1:18">
      <c r="A217" s="123"/>
      <c r="B217" s="124"/>
      <c r="C217" s="123"/>
      <c r="D217" s="318" t="s">
        <v>17</v>
      </c>
      <c r="E217" s="135">
        <f>'[3]Rec Season - October'!L272</f>
        <v>0</v>
      </c>
      <c r="F217" s="135">
        <f>'[3]Rec Season - October'!M272</f>
        <v>0</v>
      </c>
      <c r="G217" s="125">
        <f>'[3]Rec Season - October'!N272</f>
        <v>0</v>
      </c>
      <c r="H217" s="135">
        <f>'[3]Rec Season - October'!O272</f>
        <v>0</v>
      </c>
      <c r="I217" s="135"/>
      <c r="J217" s="129"/>
      <c r="K217" s="129"/>
      <c r="L217" s="129"/>
      <c r="M217" s="129"/>
      <c r="N217" s="135"/>
      <c r="O217" s="129"/>
      <c r="P217" s="129"/>
      <c r="Q217" s="129"/>
      <c r="R217" s="129"/>
    </row>
    <row r="218" spans="1:18">
      <c r="A218" s="140" t="s">
        <v>31</v>
      </c>
      <c r="B218" s="141">
        <v>935.5</v>
      </c>
      <c r="C218" s="140"/>
      <c r="D218" s="320" t="s">
        <v>17</v>
      </c>
      <c r="E218" s="264">
        <f>[3]Paducah!$L$14</f>
        <v>31</v>
      </c>
      <c r="F218" s="264">
        <f>[3]Paducah!$L$15</f>
        <v>67.2</v>
      </c>
      <c r="G218" s="264">
        <f>[3]Paducah!$L$16</f>
        <v>1.562538840548154</v>
      </c>
      <c r="H218" s="264">
        <f>[3]Paducah!$L$17</f>
        <v>0</v>
      </c>
      <c r="I218" s="144"/>
      <c r="J218" s="264">
        <f>[3]Paducah!$M$14</f>
        <v>30</v>
      </c>
      <c r="K218" s="264">
        <f>[3]Paducah!$M$15</f>
        <v>488</v>
      </c>
      <c r="L218" s="264">
        <f>[3]Paducah!$M$16</f>
        <v>1.7390956935482911</v>
      </c>
      <c r="M218" s="264"/>
      <c r="N218" s="144"/>
      <c r="O218" s="264">
        <f>[3]Paducah!$N$14</f>
        <v>30</v>
      </c>
      <c r="P218" s="264">
        <f>[3]Paducah!$N$15</f>
        <v>88.2</v>
      </c>
      <c r="Q218" s="264">
        <f>[3]Paducah!$N$16</f>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113:G113"/>
    <mergeCell ref="J113:L113"/>
    <mergeCell ref="O113:Q113"/>
    <mergeCell ref="E167:G167"/>
    <mergeCell ref="J167:L167"/>
    <mergeCell ref="O167:Q167"/>
    <mergeCell ref="E2:G2"/>
    <mergeCell ref="J2:L2"/>
    <mergeCell ref="O2:Q2"/>
    <mergeCell ref="E57:G57"/>
    <mergeCell ref="J57:L57"/>
    <mergeCell ref="O57:Q57"/>
  </mergeCells>
  <conditionalFormatting sqref="H8 H25 H32:H33 H18 H47 H5">
    <cfRule type="expression" dxfId="605" priority="202" stopIfTrue="1">
      <formula>$H$8/$E$8&gt;0.1</formula>
    </cfRule>
  </conditionalFormatting>
  <conditionalFormatting sqref="H16:H17">
    <cfRule type="expression" dxfId="604" priority="201" stopIfTrue="1">
      <formula>$H$16/$E$16&gt;0.1</formula>
    </cfRule>
  </conditionalFormatting>
  <conditionalFormatting sqref="H23:H24">
    <cfRule type="expression" dxfId="603" priority="200" stopIfTrue="1">
      <formula>$H$23/$E$23&gt;0.1</formula>
    </cfRule>
  </conditionalFormatting>
  <conditionalFormatting sqref="H30">
    <cfRule type="expression" dxfId="602" priority="199" stopIfTrue="1">
      <formula>$H$30/$E$30&gt;0.1</formula>
    </cfRule>
  </conditionalFormatting>
  <conditionalFormatting sqref="H38">
    <cfRule type="expression" dxfId="601" priority="198" stopIfTrue="1">
      <formula>$H$38/$E$38&gt;0.1</formula>
    </cfRule>
  </conditionalFormatting>
  <conditionalFormatting sqref="H45">
    <cfRule type="expression" dxfId="600" priority="197" stopIfTrue="1">
      <formula>$H$45/$E$45&gt;0.1</formula>
    </cfRule>
  </conditionalFormatting>
  <conditionalFormatting sqref="H52">
    <cfRule type="expression" dxfId="599" priority="196" stopIfTrue="1">
      <formula>$H$52/$E$52&gt;0.1</formula>
    </cfRule>
  </conditionalFormatting>
  <conditionalFormatting sqref="M52">
    <cfRule type="expression" dxfId="598" priority="195" stopIfTrue="1">
      <formula>$M$52/$J$52&gt;0.1</formula>
    </cfRule>
  </conditionalFormatting>
  <conditionalFormatting sqref="M45">
    <cfRule type="expression" dxfId="597" priority="194" stopIfTrue="1">
      <formula>$M$45/$J$45&gt;0.1</formula>
    </cfRule>
  </conditionalFormatting>
  <conditionalFormatting sqref="M38">
    <cfRule type="expression" dxfId="596" priority="193" stopIfTrue="1">
      <formula>$M$38/$J$38&gt;0.1</formula>
    </cfRule>
  </conditionalFormatting>
  <conditionalFormatting sqref="M30">
    <cfRule type="expression" dxfId="595" priority="192" stopIfTrue="1">
      <formula>$M$31/$J$30&gt;0.1</formula>
    </cfRule>
  </conditionalFormatting>
  <conditionalFormatting sqref="M23:M24">
    <cfRule type="expression" dxfId="594" priority="191" stopIfTrue="1">
      <formula>$M$23/$J$23&gt;0.1</formula>
    </cfRule>
  </conditionalFormatting>
  <conditionalFormatting sqref="M16:M17">
    <cfRule type="expression" dxfId="593" priority="190" stopIfTrue="1">
      <formula>$M$16/$J$16&gt;0.1</formula>
    </cfRule>
  </conditionalFormatting>
  <conditionalFormatting sqref="M8 M25 M32:M33 M18 M47 M5">
    <cfRule type="expression" dxfId="592" priority="189" stopIfTrue="1">
      <formula>$M$8/$J$8&gt;0.1</formula>
    </cfRule>
  </conditionalFormatting>
  <conditionalFormatting sqref="R8">
    <cfRule type="expression" dxfId="591" priority="188" stopIfTrue="1">
      <formula>$R$8/$O$8&gt;0.1</formula>
    </cfRule>
  </conditionalFormatting>
  <conditionalFormatting sqref="R5">
    <cfRule type="expression" dxfId="590" priority="187" stopIfTrue="1">
      <formula>$R$5/$O$5&gt;0.1</formula>
    </cfRule>
  </conditionalFormatting>
  <conditionalFormatting sqref="R16:R17">
    <cfRule type="expression" dxfId="589" priority="186" stopIfTrue="1">
      <formula>$R$16/$O$16&gt;0.1</formula>
    </cfRule>
  </conditionalFormatting>
  <conditionalFormatting sqref="R18">
    <cfRule type="expression" dxfId="588" priority="185" stopIfTrue="1">
      <formula>$R$18/$O$18&gt;0.1</formula>
    </cfRule>
  </conditionalFormatting>
  <conditionalFormatting sqref="R23:R24">
    <cfRule type="expression" dxfId="587" priority="184" stopIfTrue="1">
      <formula>$R$23/$O$23&gt;0.1</formula>
    </cfRule>
  </conditionalFormatting>
  <conditionalFormatting sqref="R25">
    <cfRule type="expression" dxfId="586" priority="183" stopIfTrue="1">
      <formula>$R$25/$O$25&gt;0.1</formula>
    </cfRule>
  </conditionalFormatting>
  <conditionalFormatting sqref="R30">
    <cfRule type="expression" dxfId="585" priority="182" stopIfTrue="1">
      <formula>$R$30/$O$30&gt;0.1</formula>
    </cfRule>
  </conditionalFormatting>
  <conditionalFormatting sqref="R32">
    <cfRule type="expression" dxfId="584" priority="181" stopIfTrue="1">
      <formula>$R$32/$O$32&gt;0.1</formula>
    </cfRule>
  </conditionalFormatting>
  <conditionalFormatting sqref="R33">
    <cfRule type="expression" dxfId="583" priority="180" stopIfTrue="1">
      <formula>$R$33/$O$33&gt;0.1</formula>
    </cfRule>
  </conditionalFormatting>
  <conditionalFormatting sqref="R38">
    <cfRule type="expression" dxfId="582" priority="179" stopIfTrue="1">
      <formula>$R$38/$O$38&gt;0.1</formula>
    </cfRule>
  </conditionalFormatting>
  <conditionalFormatting sqref="R45">
    <cfRule type="expression" dxfId="581" priority="178" stopIfTrue="1">
      <formula>$R$45/$O$45&gt;0.1</formula>
    </cfRule>
  </conditionalFormatting>
  <conditionalFormatting sqref="R47">
    <cfRule type="expression" dxfId="580" priority="177" stopIfTrue="1">
      <formula>$R$47/$O$47&gt;0.1</formula>
    </cfRule>
  </conditionalFormatting>
  <conditionalFormatting sqref="R52">
    <cfRule type="expression" dxfId="579" priority="176" stopIfTrue="1">
      <formula>$R$52/$O$52&gt;0.1</formula>
    </cfRule>
  </conditionalFormatting>
  <conditionalFormatting sqref="G30 L30 Q30 G16:G18 G23:G25 G32:G33 G47 L16:L18 L23:L25 L32:L33 L47 Q32:Q33 Q16:Q18 Q23:Q25 G8:G9 G5:G6 L8:L9 L5:L6 Q8:Q9 Q5:Q6">
    <cfRule type="cellIs" dxfId="578" priority="173" stopIfTrue="1" operator="equal">
      <formula>"N/A"</formula>
    </cfRule>
    <cfRule type="cellIs" dxfId="577" priority="174" stopIfTrue="1" operator="equal">
      <formula>"&lt;4"</formula>
    </cfRule>
    <cfRule type="cellIs" dxfId="576" priority="175" stopIfTrue="1" operator="greaterThanOrEqual">
      <formula>2000</formula>
    </cfRule>
  </conditionalFormatting>
  <conditionalFormatting sqref="G45 Q38 L52 L45 G38 Q52 Q45 L38 G52">
    <cfRule type="cellIs" dxfId="575" priority="170" stopIfTrue="1" operator="equal">
      <formula>"N/A"</formula>
    </cfRule>
    <cfRule type="cellIs" dxfId="574" priority="171" stopIfTrue="1" operator="equal">
      <formula>"&lt;4"</formula>
    </cfRule>
    <cfRule type="cellIs" dxfId="573" priority="172" stopIfTrue="1" operator="greaterThan">
      <formula>200</formula>
    </cfRule>
  </conditionalFormatting>
  <conditionalFormatting sqref="G31 G46 G39 L31 L46 L39 Q31 Q46 L53 Q39 G53 Q53">
    <cfRule type="cellIs" dxfId="572" priority="168" stopIfTrue="1" operator="equal">
      <formula>"N/A"</formula>
    </cfRule>
    <cfRule type="cellIs" dxfId="571" priority="169" stopIfTrue="1" operator="greaterThan">
      <formula>130</formula>
    </cfRule>
  </conditionalFormatting>
  <conditionalFormatting sqref="J18">
    <cfRule type="cellIs" dxfId="570" priority="165" stopIfTrue="1" operator="equal">
      <formula>"N/A"</formula>
    </cfRule>
    <cfRule type="cellIs" dxfId="569" priority="166" stopIfTrue="1" operator="equal">
      <formula>"&lt;4"</formula>
    </cfRule>
    <cfRule type="cellIs" dxfId="568" priority="167" stopIfTrue="1" operator="greaterThanOrEqual">
      <formula>200</formula>
    </cfRule>
  </conditionalFormatting>
  <conditionalFormatting sqref="G40 G54">
    <cfRule type="cellIs" dxfId="567" priority="163" stopIfTrue="1" operator="equal">
      <formula>"N/A"</formula>
    </cfRule>
    <cfRule type="cellIs" dxfId="566" priority="164" stopIfTrue="1" operator="lessThanOrEqual">
      <formula>130</formula>
    </cfRule>
  </conditionalFormatting>
  <conditionalFormatting sqref="K18">
    <cfRule type="cellIs" dxfId="565" priority="162" stopIfTrue="1" operator="equal">
      <formula>"N/A"</formula>
    </cfRule>
  </conditionalFormatting>
  <conditionalFormatting sqref="L40 L54 Q40 Q54">
    <cfRule type="cellIs" dxfId="564" priority="161" stopIfTrue="1" operator="equal">
      <formula>"N/A"</formula>
    </cfRule>
  </conditionalFormatting>
  <conditionalFormatting sqref="Q47">
    <cfRule type="cellIs" dxfId="563" priority="158" stopIfTrue="1" operator="equal">
      <formula>"N/A"</formula>
    </cfRule>
    <cfRule type="cellIs" dxfId="562" priority="159" stopIfTrue="1" operator="greaterThan">
      <formula>2000</formula>
    </cfRule>
    <cfRule type="cellIs" dxfId="561" priority="160" stopIfTrue="1" operator="equal">
      <formula>"&lt;4"</formula>
    </cfRule>
  </conditionalFormatting>
  <conditionalFormatting sqref="H71:H72">
    <cfRule type="expression" dxfId="560" priority="157" stopIfTrue="1">
      <formula>$H$16/$E$16&gt;0.1</formula>
    </cfRule>
  </conditionalFormatting>
  <conditionalFormatting sqref="H78:H79">
    <cfRule type="expression" dxfId="559" priority="156" stopIfTrue="1">
      <formula>$H$23/$E$23&gt;0.1</formula>
    </cfRule>
  </conditionalFormatting>
  <conditionalFormatting sqref="H85">
    <cfRule type="expression" dxfId="558" priority="155" stopIfTrue="1">
      <formula>$H$30/$E$30&gt;0.1</formula>
    </cfRule>
  </conditionalFormatting>
  <conditionalFormatting sqref="H93">
    <cfRule type="expression" dxfId="557" priority="154" stopIfTrue="1">
      <formula>$H$38/$E$38&gt;0.1</formula>
    </cfRule>
  </conditionalFormatting>
  <conditionalFormatting sqref="H100">
    <cfRule type="expression" dxfId="556" priority="153" stopIfTrue="1">
      <formula>$H$45/$E$45&gt;0.1</formula>
    </cfRule>
  </conditionalFormatting>
  <conditionalFormatting sqref="H107">
    <cfRule type="expression" dxfId="555" priority="152" stopIfTrue="1">
      <formula>$H$52/$E$52&gt;0.1</formula>
    </cfRule>
  </conditionalFormatting>
  <conditionalFormatting sqref="H87:H88 H73 H80 H102 H60 H63">
    <cfRule type="expression" dxfId="554"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553" priority="148" stopIfTrue="1" operator="equal">
      <formula>"N/A"</formula>
    </cfRule>
    <cfRule type="cellIs" dxfId="552" priority="149" stopIfTrue="1" operator="equal">
      <formula>"&lt;4"</formula>
    </cfRule>
    <cfRule type="cellIs" dxfId="551" priority="150" stopIfTrue="1" operator="greaterThan">
      <formula>200</formula>
    </cfRule>
  </conditionalFormatting>
  <conditionalFormatting sqref="G85 G102 G71:G73 G78:G80 G87:G88 G63:G64 G60:G61">
    <cfRule type="cellIs" dxfId="550" priority="145" stopIfTrue="1" operator="equal">
      <formula>"N/A"</formula>
    </cfRule>
    <cfRule type="cellIs" dxfId="549" priority="146" stopIfTrue="1" operator="equal">
      <formula>"&lt;4"</formula>
    </cfRule>
    <cfRule type="cellIs" dxfId="548" priority="147" stopIfTrue="1" operator="greaterThanOrEqual">
      <formula>2000</formula>
    </cfRule>
  </conditionalFormatting>
  <conditionalFormatting sqref="G86 G108 G94 N67:N70 G101">
    <cfRule type="cellIs" dxfId="547" priority="143" stopIfTrue="1" operator="equal">
      <formula>"N/A"</formula>
    </cfRule>
    <cfRule type="cellIs" dxfId="546"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545"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544"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543" priority="138" stopIfTrue="1" operator="equal">
      <formula>"N/A"</formula>
    </cfRule>
    <cfRule type="cellIs" dxfId="542" priority="139" stopIfTrue="1" operator="greaterThan">
      <formula>130</formula>
    </cfRule>
    <cfRule type="cellIs" dxfId="541" priority="140" stopIfTrue="1" operator="lessThanOrEqual">
      <formula>130</formula>
    </cfRule>
  </conditionalFormatting>
  <conditionalFormatting sqref="G95 G109">
    <cfRule type="cellIs" dxfId="540"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539" priority="134" stopIfTrue="1" operator="equal">
      <formula>"N/A"</formula>
    </cfRule>
    <cfRule type="cellIs" dxfId="538" priority="135" stopIfTrue="1" operator="equal">
      <formula>"&lt;4"</formula>
    </cfRule>
    <cfRule type="cellIs" dxfId="537" priority="136" stopIfTrue="1" operator="greaterThan">
      <formula>200</formula>
    </cfRule>
  </conditionalFormatting>
  <conditionalFormatting sqref="L150">
    <cfRule type="cellIs" dxfId="536" priority="132" stopIfTrue="1" operator="equal">
      <formula>"N/A"</formula>
    </cfRule>
    <cfRule type="cellIs" dxfId="535"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534" priority="131" stopIfTrue="1" operator="greaterThan">
      <formula>0</formula>
    </cfRule>
  </conditionalFormatting>
  <conditionalFormatting sqref="H124">
    <cfRule type="expression" dxfId="533" priority="130" stopIfTrue="1">
      <formula>$H$13/$E$13&gt;0.1</formula>
    </cfRule>
  </conditionalFormatting>
  <conditionalFormatting sqref="H126">
    <cfRule type="expression" dxfId="532" priority="129" stopIfTrue="1">
      <formula>$H$15/$E$15&gt;0.1</formula>
    </cfRule>
  </conditionalFormatting>
  <conditionalFormatting sqref="H128">
    <cfRule type="expression" dxfId="531" priority="128" stopIfTrue="1">
      <formula>$H$17/$E$17&gt;0.1</formula>
    </cfRule>
  </conditionalFormatting>
  <conditionalFormatting sqref="H129">
    <cfRule type="expression" dxfId="530" priority="127" stopIfTrue="1">
      <formula>$H$18/$E$18&gt;0.1</formula>
    </cfRule>
  </conditionalFormatting>
  <conditionalFormatting sqref="H131">
    <cfRule type="expression" dxfId="529" priority="126" stopIfTrue="1">
      <formula>$H$20/$E$20&gt;0.1</formula>
    </cfRule>
  </conditionalFormatting>
  <conditionalFormatting sqref="H133">
    <cfRule type="expression" dxfId="528" priority="125" stopIfTrue="1">
      <formula>$H$22/$E$22&gt;0.1</formula>
    </cfRule>
  </conditionalFormatting>
  <conditionalFormatting sqref="H135">
    <cfRule type="expression" dxfId="527" priority="124" stopIfTrue="1">
      <formula>$H$24/$E$24&gt;0.1</formula>
    </cfRule>
  </conditionalFormatting>
  <conditionalFormatting sqref="H136">
    <cfRule type="expression" dxfId="526" priority="123" stopIfTrue="1">
      <formula>$H$25/$E$25&gt;0.1</formula>
    </cfRule>
  </conditionalFormatting>
  <conditionalFormatting sqref="H138">
    <cfRule type="expression" dxfId="525" priority="122" stopIfTrue="1">
      <formula>$H$27/$E$27&gt;0.1</formula>
    </cfRule>
  </conditionalFormatting>
  <conditionalFormatting sqref="H142">
    <cfRule type="expression" dxfId="524" priority="121" stopIfTrue="1">
      <formula>$H$31/$E$31&gt;0.1</formula>
    </cfRule>
  </conditionalFormatting>
  <conditionalFormatting sqref="H143">
    <cfRule type="expression" dxfId="523" priority="120" stopIfTrue="1">
      <formula>$H$32/$E$32&gt;0.1</formula>
    </cfRule>
  </conditionalFormatting>
  <conditionalFormatting sqref="H144">
    <cfRule type="expression" dxfId="522" priority="119" stopIfTrue="1">
      <formula>$H$33/$E$33&gt;0.1</formula>
    </cfRule>
  </conditionalFormatting>
  <conditionalFormatting sqref="H146">
    <cfRule type="expression" dxfId="521" priority="118" stopIfTrue="1">
      <formula>$H$35/$E$35&gt;0.1</formula>
    </cfRule>
  </conditionalFormatting>
  <conditionalFormatting sqref="H148">
    <cfRule type="expression" dxfId="520" priority="117" stopIfTrue="1">
      <formula>$H$37/$E$37&gt;0.1</formula>
    </cfRule>
  </conditionalFormatting>
  <conditionalFormatting sqref="H151">
    <cfRule type="expression" dxfId="519" priority="116" stopIfTrue="1">
      <formula>$H$40/$E$40&gt;0.1</formula>
    </cfRule>
  </conditionalFormatting>
  <conditionalFormatting sqref="H155">
    <cfRule type="expression" dxfId="518" priority="115" stopIfTrue="1">
      <formula>$H$44/$E$44&gt;0.1</formula>
    </cfRule>
  </conditionalFormatting>
  <conditionalFormatting sqref="H153">
    <cfRule type="expression" dxfId="517" priority="114" stopIfTrue="1">
      <formula>$H$42/$E$42&gt;0.1</formula>
    </cfRule>
  </conditionalFormatting>
  <conditionalFormatting sqref="H157">
    <cfRule type="expression" dxfId="516" priority="113" stopIfTrue="1">
      <formula>$H$46/$E$46&gt;0.1</formula>
    </cfRule>
  </conditionalFormatting>
  <conditionalFormatting sqref="H158">
    <cfRule type="expression" dxfId="515" priority="112" stopIfTrue="1">
      <formula>$H$47/$E$47&gt;0.1</formula>
    </cfRule>
  </conditionalFormatting>
  <conditionalFormatting sqref="H162">
    <cfRule type="expression" dxfId="514" priority="111" stopIfTrue="1">
      <formula>$H$51/$E$51&gt;0.1</formula>
    </cfRule>
  </conditionalFormatting>
  <conditionalFormatting sqref="H160">
    <cfRule type="expression" dxfId="513" priority="110" stopIfTrue="1">
      <formula>$H$49/$E$49&gt;0.1</formula>
    </cfRule>
  </conditionalFormatting>
  <conditionalFormatting sqref="M120">
    <cfRule type="expression" dxfId="512" priority="109" stopIfTrue="1">
      <formula>$M$9/$J$9&gt;0.1</formula>
    </cfRule>
  </conditionalFormatting>
  <conditionalFormatting sqref="M122">
    <cfRule type="expression" dxfId="511" priority="108" stopIfTrue="1">
      <formula>$M$11/$J$11&gt;0.1</formula>
    </cfRule>
  </conditionalFormatting>
  <conditionalFormatting sqref="M124">
    <cfRule type="expression" dxfId="510" priority="107" stopIfTrue="1">
      <formula>$M$13/$J$13&gt;0.1</formula>
    </cfRule>
  </conditionalFormatting>
  <conditionalFormatting sqref="M126">
    <cfRule type="expression" dxfId="509" priority="106" stopIfTrue="1">
      <formula>$M$15/$J$15&gt;0.1</formula>
    </cfRule>
  </conditionalFormatting>
  <conditionalFormatting sqref="M128">
    <cfRule type="expression" dxfId="508" priority="105" stopIfTrue="1">
      <formula>$M$17/$J$17&gt;0.1</formula>
    </cfRule>
  </conditionalFormatting>
  <conditionalFormatting sqref="M129">
    <cfRule type="expression" dxfId="507" priority="104" stopIfTrue="1">
      <formula>$M$18/$J$18&gt;0.1</formula>
    </cfRule>
  </conditionalFormatting>
  <conditionalFormatting sqref="M131">
    <cfRule type="expression" dxfId="506" priority="103" stopIfTrue="1">
      <formula>$M$20/$J$20&gt;0.1</formula>
    </cfRule>
  </conditionalFormatting>
  <conditionalFormatting sqref="M133">
    <cfRule type="expression" dxfId="505" priority="102" stopIfTrue="1">
      <formula>$M$22/$J$22&gt;0.1</formula>
    </cfRule>
  </conditionalFormatting>
  <conditionalFormatting sqref="M135">
    <cfRule type="expression" dxfId="504" priority="101" stopIfTrue="1">
      <formula>$M$24/$J$24&gt;0.1</formula>
    </cfRule>
  </conditionalFormatting>
  <conditionalFormatting sqref="M136">
    <cfRule type="expression" dxfId="503" priority="100" stopIfTrue="1">
      <formula>$M$25/$J$25&gt;0.1</formula>
    </cfRule>
  </conditionalFormatting>
  <conditionalFormatting sqref="M138">
    <cfRule type="expression" dxfId="502" priority="99" stopIfTrue="1">
      <formula>$M$27/$J$27&gt;0.1</formula>
    </cfRule>
  </conditionalFormatting>
  <conditionalFormatting sqref="M140">
    <cfRule type="expression" dxfId="501" priority="98" stopIfTrue="1">
      <formula>$M$29/$J$29&gt;0.1</formula>
    </cfRule>
  </conditionalFormatting>
  <conditionalFormatting sqref="M142">
    <cfRule type="expression" dxfId="500" priority="97" stopIfTrue="1">
      <formula>$M$31/$J$31&gt;0.1</formula>
    </cfRule>
  </conditionalFormatting>
  <conditionalFormatting sqref="M143">
    <cfRule type="expression" dxfId="499" priority="96" stopIfTrue="1">
      <formula>$M$32/$J$32&gt;0.1</formula>
    </cfRule>
  </conditionalFormatting>
  <conditionalFormatting sqref="M144">
    <cfRule type="expression" dxfId="498" priority="95" stopIfTrue="1">
      <formula>$M$33/$J$33&gt;0.1</formula>
    </cfRule>
  </conditionalFormatting>
  <conditionalFormatting sqref="M148">
    <cfRule type="expression" dxfId="497" priority="94" stopIfTrue="1">
      <formula>$M$37/$J$37&gt;0.1</formula>
    </cfRule>
  </conditionalFormatting>
  <conditionalFormatting sqref="M151">
    <cfRule type="expression" dxfId="496" priority="93" stopIfTrue="1">
      <formula>$M$40/$J$40&gt;0.1</formula>
    </cfRule>
  </conditionalFormatting>
  <conditionalFormatting sqref="M153">
    <cfRule type="expression" dxfId="495" priority="92" stopIfTrue="1">
      <formula>$M$42/$J$42&gt;0.1</formula>
    </cfRule>
  </conditionalFormatting>
  <conditionalFormatting sqref="M155">
    <cfRule type="expression" dxfId="494" priority="91" stopIfTrue="1">
      <formula>$M$44/$J$44&gt;0.1</formula>
    </cfRule>
  </conditionalFormatting>
  <conditionalFormatting sqref="M157">
    <cfRule type="expression" dxfId="493" priority="90" stopIfTrue="1">
      <formula>$M$46/$J$46&gt;0.1</formula>
    </cfRule>
  </conditionalFormatting>
  <conditionalFormatting sqref="M158">
    <cfRule type="expression" dxfId="492" priority="89" stopIfTrue="1">
      <formula>$M$47/$J$47&gt;0.1</formula>
    </cfRule>
  </conditionalFormatting>
  <conditionalFormatting sqref="M160">
    <cfRule type="expression" dxfId="491" priority="88" stopIfTrue="1">
      <formula>$M$49/$J$49&gt;0.1</formula>
    </cfRule>
  </conditionalFormatting>
  <conditionalFormatting sqref="M162">
    <cfRule type="expression" dxfId="490" priority="87" stopIfTrue="1">
      <formula>$M$51/$J$51&gt;0.1</formula>
    </cfRule>
  </conditionalFormatting>
  <conditionalFormatting sqref="R118">
    <cfRule type="expression" dxfId="489" priority="86" stopIfTrue="1">
      <formula>$M$7/$J$7&lt;0.1</formula>
    </cfRule>
  </conditionalFormatting>
  <conditionalFormatting sqref="R120">
    <cfRule type="expression" dxfId="488" priority="85" stopIfTrue="1">
      <formula>$R$9/$O$9&gt;0.1</formula>
    </cfRule>
  </conditionalFormatting>
  <conditionalFormatting sqref="R135">
    <cfRule type="expression" dxfId="487" priority="84" stopIfTrue="1">
      <formula>$R$24/$O$24&gt;0.1</formula>
    </cfRule>
  </conditionalFormatting>
  <conditionalFormatting sqref="R136">
    <cfRule type="expression" dxfId="486" priority="83" stopIfTrue="1">
      <formula>$R$25/$O$25&gt;0.1</formula>
    </cfRule>
  </conditionalFormatting>
  <conditionalFormatting sqref="R138">
    <cfRule type="expression" dxfId="485" priority="82" stopIfTrue="1">
      <formula>$R$27/$O$27&gt;0.1</formula>
    </cfRule>
  </conditionalFormatting>
  <conditionalFormatting sqref="R129">
    <cfRule type="expression" dxfId="484" priority="81" stopIfTrue="1">
      <formula>$R$18/$O$18&gt;0.1</formula>
    </cfRule>
  </conditionalFormatting>
  <conditionalFormatting sqref="R131">
    <cfRule type="expression" dxfId="483" priority="80" stopIfTrue="1">
      <formula>$R$20/$O$20&gt;0.1</formula>
    </cfRule>
  </conditionalFormatting>
  <conditionalFormatting sqref="R133">
    <cfRule type="expression" dxfId="482" priority="79" stopIfTrue="1">
      <formula>$R$22/$O$22&gt;0.1</formula>
    </cfRule>
  </conditionalFormatting>
  <conditionalFormatting sqref="R128">
    <cfRule type="expression" dxfId="481" priority="78" stopIfTrue="1">
      <formula>$R$17/$O$17&gt;0.1</formula>
    </cfRule>
  </conditionalFormatting>
  <conditionalFormatting sqref="R142">
    <cfRule type="expression" dxfId="480" priority="77" stopIfTrue="1">
      <formula>$R$31/$O$31&gt;0.1</formula>
    </cfRule>
  </conditionalFormatting>
  <conditionalFormatting sqref="R143">
    <cfRule type="expression" dxfId="479" priority="76" stopIfTrue="1">
      <formula>$R$32/$O$32&gt;0.1</formula>
    </cfRule>
  </conditionalFormatting>
  <conditionalFormatting sqref="R157">
    <cfRule type="expression" dxfId="478" priority="75" stopIfTrue="1">
      <formula>$R$46/$O$46&gt;0.1</formula>
    </cfRule>
  </conditionalFormatting>
  <conditionalFormatting sqref="R155">
    <cfRule type="expression" dxfId="477" priority="74" stopIfTrue="1">
      <formula>$R$44/$O$44&gt;0.1</formula>
    </cfRule>
  </conditionalFormatting>
  <conditionalFormatting sqref="R153">
    <cfRule type="expression" dxfId="476" priority="73" stopIfTrue="1">
      <formula>$R$42/$O$42&gt;0.1</formula>
    </cfRule>
  </conditionalFormatting>
  <conditionalFormatting sqref="R151">
    <cfRule type="expression" dxfId="475" priority="72" stopIfTrue="1">
      <formula>$R$40/$O$40&gt;0.1</formula>
    </cfRule>
  </conditionalFormatting>
  <conditionalFormatting sqref="R148">
    <cfRule type="expression" dxfId="474" priority="71" stopIfTrue="1">
      <formula>$R$37/$O$37&gt;0.1</formula>
    </cfRule>
  </conditionalFormatting>
  <conditionalFormatting sqref="R146">
    <cfRule type="expression" dxfId="473" priority="70" stopIfTrue="1">
      <formula>$R$35/$O$35&gt;0.1</formula>
    </cfRule>
  </conditionalFormatting>
  <conditionalFormatting sqref="R144">
    <cfRule type="expression" dxfId="472" priority="69" stopIfTrue="1">
      <formula>$R$33/$O$33&gt;0.1</formula>
    </cfRule>
  </conditionalFormatting>
  <conditionalFormatting sqref="R158">
    <cfRule type="expression" dxfId="471" priority="68" stopIfTrue="1">
      <formula>$R$47/$O$47&gt;0.1</formula>
    </cfRule>
  </conditionalFormatting>
  <conditionalFormatting sqref="R160">
    <cfRule type="expression" dxfId="470" priority="67" stopIfTrue="1">
      <formula>$R$49/$O$49&gt;0.1</formula>
    </cfRule>
  </conditionalFormatting>
  <conditionalFormatting sqref="R122">
    <cfRule type="expression" dxfId="469" priority="66" stopIfTrue="1">
      <formula>$R$11/$O$11&gt;0.1</formula>
    </cfRule>
  </conditionalFormatting>
  <conditionalFormatting sqref="R124">
    <cfRule type="expression" dxfId="468" priority="65" stopIfTrue="1">
      <formula>$R$13/$O$13&gt;0.1</formula>
    </cfRule>
  </conditionalFormatting>
  <conditionalFormatting sqref="R126">
    <cfRule type="expression" dxfId="467"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466" priority="61" stopIfTrue="1" operator="equal">
      <formula>"N/A"</formula>
    </cfRule>
    <cfRule type="cellIs" dxfId="465" priority="62" stopIfTrue="1" operator="greaterThan">
      <formula>130</formula>
    </cfRule>
    <cfRule type="cellIs" dxfId="464" priority="63" stopIfTrue="1" operator="lessThanOrEqual">
      <formula>130</formula>
    </cfRule>
  </conditionalFormatting>
  <conditionalFormatting sqref="H118">
    <cfRule type="expression" dxfId="463" priority="60" stopIfTrue="1">
      <formula>$H$7/$E$7&gt;0.1</formula>
    </cfRule>
  </conditionalFormatting>
  <conditionalFormatting sqref="M118">
    <cfRule type="expression" dxfId="462" priority="59" stopIfTrue="1">
      <formula>"$m$4/$j$4&lt;.1"</formula>
    </cfRule>
  </conditionalFormatting>
  <conditionalFormatting sqref="H118">
    <cfRule type="expression" dxfId="461" priority="58" stopIfTrue="1">
      <formula>"$m$4/$j$4&gt;0.1"</formula>
    </cfRule>
  </conditionalFormatting>
  <conditionalFormatting sqref="H116">
    <cfRule type="expression" dxfId="460" priority="57" stopIfTrue="1">
      <formula>H116/E$5&gt;0.1</formula>
    </cfRule>
  </conditionalFormatting>
  <conditionalFormatting sqref="H120">
    <cfRule type="expression" dxfId="459" priority="56" stopIfTrue="1">
      <formula>$H$9/$E$9&gt;0.1</formula>
    </cfRule>
  </conditionalFormatting>
  <conditionalFormatting sqref="H122">
    <cfRule type="expression" dxfId="458" priority="55" stopIfTrue="1">
      <formula>$H$11/$E$11&gt;0.1</formula>
    </cfRule>
  </conditionalFormatting>
  <conditionalFormatting sqref="M116">
    <cfRule type="expression" dxfId="457" priority="54" stopIfTrue="1">
      <formula>$M$5/$J$5&gt;0.1</formula>
    </cfRule>
  </conditionalFormatting>
  <conditionalFormatting sqref="M118">
    <cfRule type="expression" dxfId="456" priority="53" stopIfTrue="1">
      <formula>$M$7/$J$7&gt;0.1</formula>
    </cfRule>
  </conditionalFormatting>
  <conditionalFormatting sqref="R116">
    <cfRule type="expression" dxfId="455" priority="52" stopIfTrue="1">
      <formula>$R$5/$O$5&gt;0.1</formula>
    </cfRule>
  </conditionalFormatting>
  <conditionalFormatting sqref="R118">
    <cfRule type="expression" dxfId="454" priority="51" stopIfTrue="1">
      <formula>$R$7/$O$7&gt;0.1</formula>
    </cfRule>
  </conditionalFormatting>
  <conditionalFormatting sqref="H140">
    <cfRule type="expression" dxfId="453" priority="50" stopIfTrue="1">
      <formula>$H$29/$E$29&gt;0.1</formula>
    </cfRule>
  </conditionalFormatting>
  <conditionalFormatting sqref="R140">
    <cfRule type="expression" dxfId="452" priority="49" stopIfTrue="1">
      <formula>$R$29/$O$29&gt;0.1</formula>
    </cfRule>
  </conditionalFormatting>
  <conditionalFormatting sqref="R162">
    <cfRule type="expression" dxfId="451" priority="48" stopIfTrue="1">
      <formula>$R$51/$O$51&gt;0.1</formula>
    </cfRule>
  </conditionalFormatting>
  <conditionalFormatting sqref="M146">
    <cfRule type="expression" dxfId="450"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449" priority="44" stopIfTrue="1" operator="equal">
      <formula>"N/A"</formula>
    </cfRule>
    <cfRule type="cellIs" dxfId="448" priority="45" stopIfTrue="1" operator="equal">
      <formula>"&lt;4"</formula>
    </cfRule>
    <cfRule type="cellIs" dxfId="447" priority="46" stopIfTrue="1" operator="greaterThan">
      <formula>200</formula>
    </cfRule>
  </conditionalFormatting>
  <conditionalFormatting sqref="R174:R181">
    <cfRule type="expression" dxfId="446" priority="43" stopIfTrue="1">
      <formula>$M$9/$J$9&gt;0.1</formula>
    </cfRule>
  </conditionalFormatting>
  <conditionalFormatting sqref="R172">
    <cfRule type="expression" dxfId="445" priority="42" stopIfTrue="1">
      <formula>$R$7/$O$7&gt;0.1</formula>
    </cfRule>
  </conditionalFormatting>
  <conditionalFormatting sqref="R174:R181">
    <cfRule type="expression" dxfId="444" priority="41" stopIfTrue="1">
      <formula>$R$9/$O$9&gt;0.1</formula>
    </cfRule>
  </conditionalFormatting>
  <conditionalFormatting sqref="R212">
    <cfRule type="expression" dxfId="443" priority="40" stopIfTrue="1">
      <formula>$R$47/$O$47&gt;0.1</formula>
    </cfRule>
  </conditionalFormatting>
  <conditionalFormatting sqref="R211">
    <cfRule type="expression" dxfId="442" priority="39" stopIfTrue="1">
      <formula>$R$46/$O$46&gt;0.1</formula>
    </cfRule>
  </conditionalFormatting>
  <conditionalFormatting sqref="R205">
    <cfRule type="expression" dxfId="441" priority="38" stopIfTrue="1">
      <formula>$R$40/$O$40&gt;0.1</formula>
    </cfRule>
  </conditionalFormatting>
  <conditionalFormatting sqref="R198">
    <cfRule type="expression" dxfId="440" priority="37" stopIfTrue="1">
      <formula>$R$33/$O$33&gt;0.1</formula>
    </cfRule>
  </conditionalFormatting>
  <conditionalFormatting sqref="R197">
    <cfRule type="expression" dxfId="439" priority="36" stopIfTrue="1">
      <formula>$R$32/$O$32&gt;0.1</formula>
    </cfRule>
  </conditionalFormatting>
  <conditionalFormatting sqref="R196">
    <cfRule type="expression" dxfId="438" priority="35" stopIfTrue="1">
      <formula>$R$31/$O$31&gt;0.1</formula>
    </cfRule>
  </conditionalFormatting>
  <conditionalFormatting sqref="R190">
    <cfRule type="expression" dxfId="437" priority="34" stopIfTrue="1">
      <formula>$R$25/$O$25&gt;0.1</formula>
    </cfRule>
  </conditionalFormatting>
  <conditionalFormatting sqref="R189">
    <cfRule type="expression" dxfId="436" priority="33" stopIfTrue="1">
      <formula>$R$24/$O$24&gt;0.1</formula>
    </cfRule>
  </conditionalFormatting>
  <conditionalFormatting sqref="R183:R188">
    <cfRule type="expression" dxfId="435" priority="32" stopIfTrue="1">
      <formula>$R$18/$O$18&gt;0.1</formula>
    </cfRule>
  </conditionalFormatting>
  <conditionalFormatting sqref="R182">
    <cfRule type="expression" dxfId="434" priority="31" stopIfTrue="1">
      <formula>$R$17/$O$17&gt;0.1</formula>
    </cfRule>
  </conditionalFormatting>
  <conditionalFormatting sqref="R172">
    <cfRule type="expression" dxfId="433" priority="30" stopIfTrue="1">
      <formula>$M$7/$J$7&lt;0.1</formula>
    </cfRule>
  </conditionalFormatting>
  <conditionalFormatting sqref="R170">
    <cfRule type="expression" dxfId="432" priority="29" stopIfTrue="1">
      <formula>$R$5/$O$5&gt;0.1</formula>
    </cfRule>
  </conditionalFormatting>
  <conditionalFormatting sqref="Q199:Q203 L213:L217 L191:L195 L199:L203 Q213:Q217 L206:L210 Q191:Q195 Q206:Q210 J218">
    <cfRule type="cellIs" dxfId="431" priority="27" stopIfTrue="1" operator="equal">
      <formula>"N/A"</formula>
    </cfRule>
    <cfRule type="cellIs" dxfId="430"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429" priority="26" stopIfTrue="1" operator="greaterThan">
      <formula>0</formula>
    </cfRule>
  </conditionalFormatting>
  <conditionalFormatting sqref="M212">
    <cfRule type="expression" dxfId="428" priority="25" stopIfTrue="1">
      <formula>$M$47/$J$47&gt;0.1</formula>
    </cfRule>
  </conditionalFormatting>
  <conditionalFormatting sqref="M211">
    <cfRule type="expression" dxfId="427" priority="24" stopIfTrue="1">
      <formula>$M$46/$J$46&gt;0.1</formula>
    </cfRule>
  </conditionalFormatting>
  <conditionalFormatting sqref="M205">
    <cfRule type="expression" dxfId="426" priority="23" stopIfTrue="1">
      <formula>$M$40/$J$40&gt;0.1</formula>
    </cfRule>
  </conditionalFormatting>
  <conditionalFormatting sqref="M198">
    <cfRule type="expression" dxfId="425" priority="22" stopIfTrue="1">
      <formula>$M$33/$J$33&gt;0.1</formula>
    </cfRule>
  </conditionalFormatting>
  <conditionalFormatting sqref="M197">
    <cfRule type="expression" dxfId="424" priority="21" stopIfTrue="1">
      <formula>$M$32/$J$32&gt;0.1</formula>
    </cfRule>
  </conditionalFormatting>
  <conditionalFormatting sqref="M196">
    <cfRule type="expression" dxfId="423" priority="20" stopIfTrue="1">
      <formula>$M$31/$J$31&gt;0.1</formula>
    </cfRule>
  </conditionalFormatting>
  <conditionalFormatting sqref="J182 L170:M190 Q170:Q190">
    <cfRule type="cellIs" dxfId="422" priority="17" stopIfTrue="1" operator="equal">
      <formula>"N/A"</formula>
    </cfRule>
    <cfRule type="cellIs" dxfId="421" priority="18" stopIfTrue="1" operator="equal">
      <formula>"&lt;4"</formula>
    </cfRule>
    <cfRule type="cellIs" dxfId="420" priority="19" stopIfTrue="1" operator="greaterThanOrEqual">
      <formula>2000</formula>
    </cfRule>
  </conditionalFormatting>
  <conditionalFormatting sqref="H216 H214 H176 H178 H180 H183 H185 H187 H190 H192 H194 H198 H200 H202 H205 H207 H209">
    <cfRule type="expression" dxfId="419" priority="16" stopIfTrue="1">
      <formula>H176/E176&gt;0.1</formula>
    </cfRule>
  </conditionalFormatting>
  <conditionalFormatting sqref="H182">
    <cfRule type="expression" dxfId="418" priority="15" stopIfTrue="1">
      <formula>$H$17/$E$17&gt;0.1</formula>
    </cfRule>
  </conditionalFormatting>
  <conditionalFormatting sqref="H189">
    <cfRule type="expression" dxfId="417" priority="14" stopIfTrue="1">
      <formula>$H$24/$E$24&gt;0.1</formula>
    </cfRule>
  </conditionalFormatting>
  <conditionalFormatting sqref="H196">
    <cfRule type="expression" dxfId="416" priority="13" stopIfTrue="1">
      <formula>$H$31/$E$31&gt;0.1</formula>
    </cfRule>
  </conditionalFormatting>
  <conditionalFormatting sqref="H197">
    <cfRule type="expression" dxfId="415" priority="12" stopIfTrue="1">
      <formula>$H$32/$E$32&gt;0.1</formula>
    </cfRule>
  </conditionalFormatting>
  <conditionalFormatting sqref="H211">
    <cfRule type="expression" dxfId="414" priority="11" stopIfTrue="1">
      <formula>$H$46/$E$46&gt;0.1</formula>
    </cfRule>
  </conditionalFormatting>
  <conditionalFormatting sqref="G175 G177 G179 G181 G184 G186 G188 G191 G193 G195 G199 G201 G203:G204 G206 G208 G210 G213 G215 G217:G218">
    <cfRule type="cellIs" dxfId="413" priority="8" stopIfTrue="1" operator="equal">
      <formula>"N/A"</formula>
    </cfRule>
    <cfRule type="cellIs" dxfId="412" priority="9" stopIfTrue="1" operator="greaterThan">
      <formula>130</formula>
    </cfRule>
    <cfRule type="cellIs" dxfId="411" priority="10" stopIfTrue="1" operator="lessThanOrEqual">
      <formula>130</formula>
    </cfRule>
  </conditionalFormatting>
  <conditionalFormatting sqref="L196:L197 L211 Q196:Q197 Q211">
    <cfRule type="cellIs" dxfId="410" priority="5" stopIfTrue="1" operator="equal">
      <formula>"N/A"</formula>
    </cfRule>
    <cfRule type="cellIs" dxfId="409" priority="6" stopIfTrue="1" operator="equal">
      <formula>"&lt;4"</formula>
    </cfRule>
    <cfRule type="cellIs" dxfId="408" priority="7" stopIfTrue="1" operator="greaterThan">
      <formula>2000</formula>
    </cfRule>
  </conditionalFormatting>
  <conditionalFormatting sqref="L204 K218:L218 Q204 Q218">
    <cfRule type="cellIs" dxfId="407" priority="4" stopIfTrue="1" operator="equal">
      <formula>"N/A"</formula>
    </cfRule>
  </conditionalFormatting>
  <conditionalFormatting sqref="K182">
    <cfRule type="cellIs" dxfId="406" priority="3" stopIfTrue="1" operator="equal">
      <formula>"N/A"</formula>
    </cfRule>
  </conditionalFormatting>
  <conditionalFormatting sqref="H172 H174 H212">
    <cfRule type="expression" dxfId="405" priority="2" stopIfTrue="1">
      <formula>H172/E172&gt;0.1</formula>
    </cfRule>
  </conditionalFormatting>
  <conditionalFormatting sqref="H170">
    <cfRule type="expression" dxfId="404" priority="1" stopIfTrue="1">
      <formula>$H$5/$E$5&gt;0.1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53" t="s">
        <v>0</v>
      </c>
      <c r="F2" s="453"/>
      <c r="G2" s="453"/>
      <c r="H2" s="323"/>
      <c r="I2" s="321"/>
      <c r="J2" s="453" t="s">
        <v>1</v>
      </c>
      <c r="K2" s="453"/>
      <c r="L2" s="453"/>
      <c r="M2" s="323"/>
      <c r="N2" s="321"/>
      <c r="O2" s="453" t="s">
        <v>2</v>
      </c>
      <c r="P2" s="453"/>
      <c r="Q2" s="453"/>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f>'[4]Wilk-Penn'!$I$14</f>
        <v>22</v>
      </c>
      <c r="F5" s="324">
        <f>'[4]Wilk-Penn'!$I$15</f>
        <v>520</v>
      </c>
      <c r="G5" s="324">
        <f>'[4]Wilk-Penn'!$I$16</f>
        <v>302.54749283838493</v>
      </c>
      <c r="H5" s="324"/>
      <c r="I5" s="331"/>
      <c r="J5" s="323">
        <f>'[4]Wilk-Penn'!$J$14</f>
        <v>19</v>
      </c>
      <c r="K5" s="324">
        <f>'[4]Wilk-Penn'!$J$15</f>
        <v>260</v>
      </c>
      <c r="L5" s="324">
        <f>'[4]Wilk-Penn'!$J$16</f>
        <v>66.825616752205804</v>
      </c>
      <c r="M5" s="324"/>
      <c r="N5" s="331"/>
      <c r="O5" s="323">
        <f>'[4]Wilk-Penn'!$K$14</f>
        <v>20</v>
      </c>
      <c r="P5" s="324">
        <f>'[4]Wilk-Penn'!$K$15</f>
        <v>420</v>
      </c>
      <c r="Q5" s="324">
        <f>'[4]Wilk-Penn'!$K$16</f>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f>'[4]Hays Mine'!I12</f>
        <v>0</v>
      </c>
      <c r="F7" s="324" t="str">
        <f>'[4]Hays Mine'!$I13</f>
        <v>January</v>
      </c>
      <c r="G7" s="324">
        <f>'[4]Hays Mine'!$I14</f>
        <v>0</v>
      </c>
      <c r="H7" s="324"/>
      <c r="I7" s="331"/>
      <c r="J7" s="323">
        <f>'[4]Hays Mine'!$J12</f>
        <v>0</v>
      </c>
      <c r="K7" s="324" t="str">
        <f>'[4]Hays Mine'!$J13</f>
        <v>February</v>
      </c>
      <c r="L7" s="324">
        <f>'[4]Hays Mine'!$J14</f>
        <v>0</v>
      </c>
      <c r="M7" s="324"/>
      <c r="N7" s="331"/>
      <c r="O7" s="323">
        <f>'[4]Hays Mine'!$K12</f>
        <v>0</v>
      </c>
      <c r="P7" s="324" t="str">
        <f>'[4]Hays Mine'!$K13</f>
        <v>March</v>
      </c>
      <c r="Q7" s="324">
        <f>'[4]Hays Mine'!$K14</f>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f>[4]Wheeling!$I12</f>
        <v>0</v>
      </c>
      <c r="F17" s="346" t="str">
        <f>[4]Wheeling!$I13</f>
        <v>January</v>
      </c>
      <c r="G17" s="346">
        <f>[4]Wheeling!$I14</f>
        <v>31</v>
      </c>
      <c r="H17" s="346"/>
      <c r="I17" s="347"/>
      <c r="J17" s="346">
        <f>[4]Wheeling!$J12</f>
        <v>0</v>
      </c>
      <c r="K17" s="346" t="str">
        <f>[4]Wheeling!$J13</f>
        <v>February</v>
      </c>
      <c r="L17" s="346">
        <f>[4]Wheeling!$J14</f>
        <v>28</v>
      </c>
      <c r="M17" s="346"/>
      <c r="N17" s="347"/>
      <c r="O17" s="346">
        <f>[4]Wheeling!$K12</f>
        <v>0</v>
      </c>
      <c r="P17" s="346" t="str">
        <f>[4]Wheeling!$K13</f>
        <v>March</v>
      </c>
      <c r="Q17" s="346">
        <f>[4]Wheeling!$K14</f>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f>[4]Huntington!$I$14</f>
        <v>22</v>
      </c>
      <c r="F24" s="324">
        <f>[4]Huntington!$I$15</f>
        <v>750</v>
      </c>
      <c r="G24" s="324">
        <f>[4]Huntington!$I$16</f>
        <v>84.034846490825402</v>
      </c>
      <c r="H24" s="324"/>
      <c r="I24" s="331"/>
      <c r="J24" s="323">
        <f>[4]Huntington!$J$14</f>
        <v>18</v>
      </c>
      <c r="K24" s="324">
        <f>[4]Huntington!$J$15</f>
        <v>1000</v>
      </c>
      <c r="L24" s="324">
        <f>[4]Huntington!$J$16</f>
        <v>28.763968400430667</v>
      </c>
      <c r="M24" s="324"/>
      <c r="N24" s="331"/>
      <c r="O24" s="323">
        <f>[4]Huntington!$K$14</f>
        <v>18</v>
      </c>
      <c r="P24" s="324">
        <f>[4]Huntington!$K$15</f>
        <v>1000</v>
      </c>
      <c r="Q24" s="324">
        <f>[4]Huntington!$K$16</f>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f>[4]Portsmouth!$I$14</f>
        <v>4</v>
      </c>
      <c r="F31" s="324">
        <f>[4]Portsmouth!$I$15</f>
        <v>288</v>
      </c>
      <c r="G31" s="324" t="str">
        <f>[4]Portsmouth!$I$16</f>
        <v>N/A</v>
      </c>
      <c r="H31" s="324"/>
      <c r="I31" s="331"/>
      <c r="J31" s="323">
        <f>[4]Portsmouth!$J$14</f>
        <v>3</v>
      </c>
      <c r="K31" s="324">
        <f>[4]Portsmouth!$J$15</f>
        <v>128</v>
      </c>
      <c r="L31" s="324" t="str">
        <f>[4]Portsmouth!$J$16</f>
        <v>N/A</v>
      </c>
      <c r="M31" s="324"/>
      <c r="N31" s="331"/>
      <c r="O31" s="323">
        <f>[4]Portsmouth!$K$14</f>
        <v>3</v>
      </c>
      <c r="P31" s="324">
        <f>[4]Portsmouth!$K$15</f>
        <v>269</v>
      </c>
      <c r="Q31" s="324" t="str">
        <f>[4]Portsmouth!$K$16</f>
        <v>N/A</v>
      </c>
      <c r="R31" s="324"/>
    </row>
    <row r="32" spans="1:18">
      <c r="A32" s="321" t="s">
        <v>25</v>
      </c>
      <c r="B32" s="322">
        <v>462.8</v>
      </c>
      <c r="C32" s="321"/>
      <c r="D32" s="321" t="s">
        <v>10</v>
      </c>
      <c r="E32" s="323">
        <f>[4]Cincinnati!$I$14</f>
        <v>4</v>
      </c>
      <c r="F32" s="324">
        <f>[4]Cincinnati!$I$15</f>
        <v>210</v>
      </c>
      <c r="G32" s="324" t="str">
        <f>[4]Cincinnati!$I$16</f>
        <v>N/A</v>
      </c>
      <c r="H32" s="324"/>
      <c r="I32" s="331"/>
      <c r="J32" s="323">
        <f>[4]Cincinnati!$J$14</f>
        <v>2</v>
      </c>
      <c r="K32" s="324">
        <f>[4]Cincinnati!$J$15</f>
        <v>96</v>
      </c>
      <c r="L32" s="324" t="str">
        <f>[4]Cincinnati!$J$16</f>
        <v>N/A</v>
      </c>
      <c r="M32" s="324"/>
      <c r="N32" s="331"/>
      <c r="O32" s="323">
        <f>[4]Cincinnati!$K$14</f>
        <v>4</v>
      </c>
      <c r="P32" s="324">
        <f>[4]Cincinnati!$K$15</f>
        <v>320</v>
      </c>
      <c r="Q32" s="324" t="str">
        <f>[4]Cincinnati!$K$16</f>
        <v>N/A</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f>[4]Louisville!$I$14</f>
        <v>31</v>
      </c>
      <c r="F39" s="354">
        <f>[4]Louisville!$I$15</f>
        <v>1780</v>
      </c>
      <c r="G39" s="354">
        <f>[4]Louisville!$I$16</f>
        <v>45.352754956214035</v>
      </c>
      <c r="H39" s="355"/>
      <c r="I39" s="356"/>
      <c r="J39" s="354">
        <f>[4]Louisville!$J$14</f>
        <v>27</v>
      </c>
      <c r="K39" s="354">
        <f>[4]Louisville!$J$15</f>
        <v>1370</v>
      </c>
      <c r="L39" s="354">
        <f>[4]Louisville!$J$16</f>
        <v>51.948915210893908</v>
      </c>
      <c r="M39" s="355"/>
      <c r="N39" s="356"/>
      <c r="O39" s="354">
        <f>[4]Louisville!$K$14</f>
        <v>31</v>
      </c>
      <c r="P39" s="354">
        <f>[4]Louisville!$K$15</f>
        <v>3440</v>
      </c>
      <c r="Q39" s="354">
        <f>[4]Louisville!$K$16</f>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f>[4]Evansville!$I$14</f>
        <v>31</v>
      </c>
      <c r="F46" s="324">
        <f>[4]Evansville!$I$15</f>
        <v>2300</v>
      </c>
      <c r="G46" s="324">
        <f>[4]Evansville!$I$16</f>
        <v>22.085047931681046</v>
      </c>
      <c r="H46" s="324"/>
      <c r="I46" s="331"/>
      <c r="J46" s="323">
        <f>[4]Evansville!$J$14</f>
        <v>28</v>
      </c>
      <c r="K46" s="324">
        <f>[4]Evansville!$J$15</f>
        <v>4800</v>
      </c>
      <c r="L46" s="324">
        <f>[4]Evansville!$J$16</f>
        <v>29.673045996712268</v>
      </c>
      <c r="M46" s="324"/>
      <c r="N46" s="331"/>
      <c r="O46" s="323">
        <f>[4]Evansville!$K$14</f>
        <v>31</v>
      </c>
      <c r="P46" s="324">
        <f>[4]Evansville!$K$15</f>
        <v>8000</v>
      </c>
      <c r="Q46" s="324">
        <f>[4]Evansville!$K$16</f>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f>[4]Paducah!$I$14</f>
        <v>14</v>
      </c>
      <c r="F53" s="360">
        <f>[4]Paducah!$I$15</f>
        <v>9</v>
      </c>
      <c r="G53" s="360">
        <f>[4]Paducah!$I$16</f>
        <v>1.6826069571669118</v>
      </c>
      <c r="H53" s="361"/>
      <c r="I53" s="362"/>
      <c r="J53" s="360">
        <f>[4]Paducah!$J$14</f>
        <v>14</v>
      </c>
      <c r="K53" s="360">
        <f>[4]Paducah!$J$15</f>
        <v>19</v>
      </c>
      <c r="L53" s="360">
        <f>[4]Paducah!$J$16</f>
        <v>2.0061198031774885</v>
      </c>
      <c r="M53" s="361"/>
      <c r="N53" s="362"/>
      <c r="O53" s="360">
        <f>[4]Paducah!$K$14</f>
        <v>14</v>
      </c>
      <c r="P53" s="360">
        <f>[4]Paducah!$K$15</f>
        <v>43</v>
      </c>
      <c r="Q53" s="360">
        <f>[4]Paducah!$K$16</f>
        <v>6.4653081900506795</v>
      </c>
      <c r="R53" s="361"/>
    </row>
    <row r="56" spans="1:18" ht="15.75">
      <c r="A56" s="104"/>
      <c r="B56" s="112"/>
      <c r="C56" s="104"/>
      <c r="D56" s="104"/>
      <c r="E56" s="447" t="s">
        <v>32</v>
      </c>
      <c r="F56" s="447"/>
      <c r="G56" s="447"/>
      <c r="H56" s="106"/>
      <c r="I56" s="104"/>
      <c r="J56" s="447" t="s">
        <v>34</v>
      </c>
      <c r="K56" s="447"/>
      <c r="L56" s="447"/>
      <c r="M56" s="106" t="s">
        <v>33</v>
      </c>
      <c r="N56" s="104"/>
      <c r="O56" s="447" t="s">
        <v>35</v>
      </c>
      <c r="P56" s="447"/>
      <c r="Q56" s="447"/>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f>'[4]Wilk-Penn'!$L$14</f>
        <v>22</v>
      </c>
      <c r="F59" s="372">
        <f>'[4]Wilk-Penn'!$L$15</f>
        <v>480</v>
      </c>
      <c r="G59" s="372">
        <f>'[4]Wilk-Penn'!$L$16</f>
        <v>98.587122307455274</v>
      </c>
      <c r="H59" s="373"/>
      <c r="I59" s="374"/>
      <c r="J59" s="372">
        <f>'[4]Wilk-Penn'!$M$14</f>
        <v>22</v>
      </c>
      <c r="K59" s="372">
        <f>'[4]Wilk-Penn'!$M$15</f>
        <v>1300</v>
      </c>
      <c r="L59" s="372">
        <f>'[4]Wilk-Penn'!$M$16</f>
        <v>164.24002522697381</v>
      </c>
      <c r="M59" s="372">
        <f>'[4]Wilk-Penn'!$M$17</f>
        <v>3</v>
      </c>
      <c r="N59" s="373"/>
      <c r="O59" s="372">
        <f>'[4]Wilk-Penn'!$N$14</f>
        <v>20</v>
      </c>
      <c r="P59" s="372">
        <f>'[4]Wilk-Penn'!$N$15</f>
        <v>1050</v>
      </c>
      <c r="Q59" s="372">
        <f>'[4]Wilk-Penn'!$N$16</f>
        <v>135.79830003738948</v>
      </c>
      <c r="R59" s="375">
        <f>'[4]Wilk-Penn'!$N$17</f>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f>'[4]Hays Mine'!$L68</f>
        <v>0</v>
      </c>
      <c r="F61" s="372">
        <f>'[4]Hays Mine'!$L69</f>
        <v>0</v>
      </c>
      <c r="G61" s="372">
        <f>'[4]Hays Mine'!$L70</f>
        <v>0</v>
      </c>
      <c r="H61" s="373"/>
      <c r="I61" s="374"/>
      <c r="J61" s="372">
        <f>'[4]Hays Mine'!$M68</f>
        <v>0</v>
      </c>
      <c r="K61" s="372">
        <f>'[4]Hays Mine'!$M69</f>
        <v>0</v>
      </c>
      <c r="L61" s="372">
        <f>'[4]Hays Mine'!$M70</f>
        <v>0</v>
      </c>
      <c r="M61" s="372">
        <f>'[4]Hays Mine'!$M71</f>
        <v>0</v>
      </c>
      <c r="N61" s="373"/>
      <c r="O61" s="372">
        <f>'[4]Hays Mine'!$N68</f>
        <v>0</v>
      </c>
      <c r="P61" s="372">
        <f>'[4]Hays Mine'!$N69</f>
        <v>0</v>
      </c>
      <c r="Q61" s="372">
        <f>'[4]Hays Mine'!$N70</f>
        <v>0</v>
      </c>
      <c r="R61" s="372">
        <f>'[4]Hays Mine'!$N71</f>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f>'[4]Rec Season - May'!K58</f>
        <v>0</v>
      </c>
      <c r="K63" s="381">
        <f>'[4]Rec Season - May'!L58</f>
        <v>0</v>
      </c>
      <c r="L63" s="381">
        <f>'[4]Rec Season - May'!M58</f>
        <v>0</v>
      </c>
      <c r="M63" s="381">
        <f>'[4]Rec Season - May'!N58</f>
        <v>0</v>
      </c>
      <c r="N63" s="381"/>
      <c r="O63" s="381">
        <f>'[4]Rec Season - June'!K58</f>
        <v>0</v>
      </c>
      <c r="P63" s="381">
        <f>'[4]Rec Season - June'!L58</f>
        <v>0</v>
      </c>
      <c r="Q63" s="381">
        <f>'[4]Rec Season - June'!M58</f>
        <v>0</v>
      </c>
      <c r="R63" s="381">
        <f>'[4]Rec Season - June'!N58</f>
        <v>0</v>
      </c>
    </row>
    <row r="64" spans="1:18">
      <c r="A64" s="379"/>
      <c r="B64" s="380"/>
      <c r="C64" s="379"/>
      <c r="D64" s="382" t="s">
        <v>17</v>
      </c>
      <c r="E64" s="379"/>
      <c r="F64" s="379"/>
      <c r="G64" s="379"/>
      <c r="H64" s="379"/>
      <c r="I64" s="379"/>
      <c r="J64" s="383">
        <f>'[4]Rec Season - May'!K59</f>
        <v>0</v>
      </c>
      <c r="K64" s="383">
        <f>'[4]Rec Season - May'!L59</f>
        <v>0</v>
      </c>
      <c r="L64" s="383">
        <f>'[4]Rec Season - May'!M59</f>
        <v>0</v>
      </c>
      <c r="M64" s="383">
        <f>'[4]Rec Season - May'!N59</f>
        <v>0</v>
      </c>
      <c r="N64" s="381"/>
      <c r="O64" s="383">
        <f>'[4]Rec Season - June'!K59</f>
        <v>0</v>
      </c>
      <c r="P64" s="383">
        <f>'[4]Rec Season - June'!L59</f>
        <v>0</v>
      </c>
      <c r="Q64" s="383">
        <f>'[4]Rec Season - June'!M59</f>
        <v>0</v>
      </c>
      <c r="R64" s="383">
        <f>'[4]Rec Season - June'!N59</f>
        <v>0</v>
      </c>
    </row>
    <row r="65" spans="1:18">
      <c r="A65" s="379" t="s">
        <v>15</v>
      </c>
      <c r="B65" s="380" t="s">
        <v>18</v>
      </c>
      <c r="C65" s="379"/>
      <c r="D65" s="379" t="s">
        <v>10</v>
      </c>
      <c r="E65" s="379"/>
      <c r="F65" s="379"/>
      <c r="G65" s="379"/>
      <c r="H65" s="379"/>
      <c r="I65" s="379"/>
      <c r="J65" s="381">
        <f>'[4]Rec Season - May'!K60</f>
        <v>0</v>
      </c>
      <c r="K65" s="381">
        <f>'[4]Rec Season - May'!L60</f>
        <v>0</v>
      </c>
      <c r="L65" s="381">
        <f>'[4]Rec Season - May'!M60</f>
        <v>0</v>
      </c>
      <c r="M65" s="381">
        <f>'[4]Rec Season - May'!N60</f>
        <v>0</v>
      </c>
      <c r="N65" s="383"/>
      <c r="O65" s="381">
        <f>'[4]Rec Season - June'!K60</f>
        <v>0</v>
      </c>
      <c r="P65" s="381">
        <f>'[4]Rec Season - June'!L60</f>
        <v>0</v>
      </c>
      <c r="Q65" s="381">
        <f>'[4]Rec Season - June'!M60</f>
        <v>0</v>
      </c>
      <c r="R65" s="381">
        <f>'[4]Rec Season - June'!N60</f>
        <v>0</v>
      </c>
    </row>
    <row r="66" spans="1:18">
      <c r="A66" s="379"/>
      <c r="B66" s="380"/>
      <c r="C66" s="379"/>
      <c r="D66" s="382" t="s">
        <v>17</v>
      </c>
      <c r="E66" s="379"/>
      <c r="F66" s="379"/>
      <c r="G66" s="379"/>
      <c r="H66" s="379"/>
      <c r="I66" s="379"/>
      <c r="J66" s="383">
        <f>'[4]Rec Season - May'!K61</f>
        <v>0</v>
      </c>
      <c r="K66" s="383">
        <f>'[4]Rec Season - May'!L61</f>
        <v>0</v>
      </c>
      <c r="L66" s="383">
        <f>'[4]Rec Season - May'!M61</f>
        <v>0</v>
      </c>
      <c r="M66" s="383">
        <f>'[4]Rec Season - May'!N61</f>
        <v>0</v>
      </c>
      <c r="N66" s="383"/>
      <c r="O66" s="383">
        <f>'[4]Rec Season - June'!K61</f>
        <v>0</v>
      </c>
      <c r="P66" s="383">
        <f>'[4]Rec Season - June'!L61</f>
        <v>0</v>
      </c>
      <c r="Q66" s="383">
        <f>'[4]Rec Season - June'!M61</f>
        <v>0</v>
      </c>
      <c r="R66" s="383">
        <f>'[4]Rec Season - June'!N61</f>
        <v>0</v>
      </c>
    </row>
    <row r="67" spans="1:18">
      <c r="A67" s="379" t="s">
        <v>15</v>
      </c>
      <c r="B67" s="380" t="s">
        <v>19</v>
      </c>
      <c r="C67" s="379"/>
      <c r="D67" s="379" t="s">
        <v>10</v>
      </c>
      <c r="E67" s="379"/>
      <c r="F67" s="379"/>
      <c r="G67" s="379"/>
      <c r="H67" s="379"/>
      <c r="I67" s="379"/>
      <c r="J67" s="381">
        <f>'[4]Rec Season - May'!K62</f>
        <v>0</v>
      </c>
      <c r="K67" s="381">
        <f>'[4]Rec Season - May'!L62</f>
        <v>0</v>
      </c>
      <c r="L67" s="381">
        <f>'[4]Rec Season - May'!M62</f>
        <v>0</v>
      </c>
      <c r="M67" s="381">
        <f>'[4]Rec Season - May'!N62</f>
        <v>0</v>
      </c>
      <c r="N67" s="383"/>
      <c r="O67" s="381">
        <f>'[4]Rec Season - June'!K62</f>
        <v>0</v>
      </c>
      <c r="P67" s="381">
        <f>'[4]Rec Season - June'!L62</f>
        <v>0</v>
      </c>
      <c r="Q67" s="381">
        <f>'[4]Rec Season - June'!M62</f>
        <v>0</v>
      </c>
      <c r="R67" s="381">
        <f>'[4]Rec Season - June'!N62</f>
        <v>0</v>
      </c>
    </row>
    <row r="68" spans="1:18">
      <c r="A68" s="379"/>
      <c r="B68" s="380"/>
      <c r="C68" s="379"/>
      <c r="D68" s="382" t="s">
        <v>17</v>
      </c>
      <c r="E68" s="379"/>
      <c r="F68" s="379"/>
      <c r="G68" s="379"/>
      <c r="H68" s="379"/>
      <c r="I68" s="379"/>
      <c r="J68" s="383">
        <f>'[4]Rec Season - May'!K63</f>
        <v>0</v>
      </c>
      <c r="K68" s="383">
        <f>'[4]Rec Season - May'!L63</f>
        <v>0</v>
      </c>
      <c r="L68" s="383">
        <f>'[4]Rec Season - May'!M63</f>
        <v>0</v>
      </c>
      <c r="M68" s="383">
        <f>'[4]Rec Season - May'!N63</f>
        <v>0</v>
      </c>
      <c r="N68" s="383"/>
      <c r="O68" s="383">
        <f>'[4]Rec Season - June'!K63</f>
        <v>0</v>
      </c>
      <c r="P68" s="383">
        <f>'[4]Rec Season - June'!L63</f>
        <v>0</v>
      </c>
      <c r="Q68" s="383">
        <f>'[4]Rec Season - June'!M63</f>
        <v>0</v>
      </c>
      <c r="R68" s="383">
        <f>'[4]Rec Season - June'!N63</f>
        <v>0</v>
      </c>
    </row>
    <row r="69" spans="1:18">
      <c r="A69" s="379" t="s">
        <v>15</v>
      </c>
      <c r="B69" s="384">
        <v>4.3</v>
      </c>
      <c r="C69" s="379"/>
      <c r="D69" s="379" t="s">
        <v>10</v>
      </c>
      <c r="E69" s="385"/>
      <c r="F69" s="381"/>
      <c r="G69" s="385"/>
      <c r="H69" s="381"/>
      <c r="I69" s="386"/>
      <c r="J69" s="381">
        <f>'[4]Rec Season - May'!K64</f>
        <v>0</v>
      </c>
      <c r="K69" s="381" t="str">
        <f>'[4]Rec Season - May'!L64</f>
        <v>Cincinnati</v>
      </c>
      <c r="L69" s="381">
        <f>'[4]Rec Season - May'!M64</f>
        <v>0</v>
      </c>
      <c r="M69" s="381">
        <f>'[4]Rec Season - May'!N64</f>
        <v>0</v>
      </c>
      <c r="N69" s="381"/>
      <c r="O69" s="381">
        <f>'[4]Rec Season - June'!K64</f>
        <v>0</v>
      </c>
      <c r="P69" s="381" t="str">
        <f>'[4]Rec Season - June'!L64</f>
        <v>Cincinnati</v>
      </c>
      <c r="Q69" s="381">
        <f>'[4]Rec Season - June'!M64</f>
        <v>0</v>
      </c>
      <c r="R69" s="381">
        <f>'[4]Rec Season - June'!N64</f>
        <v>0</v>
      </c>
    </row>
    <row r="70" spans="1:18">
      <c r="A70" s="379"/>
      <c r="B70" s="384"/>
      <c r="C70" s="379"/>
      <c r="D70" s="382" t="s">
        <v>17</v>
      </c>
      <c r="E70" s="385"/>
      <c r="F70" s="381"/>
      <c r="G70" s="385"/>
      <c r="H70" s="381"/>
      <c r="I70" s="386"/>
      <c r="J70" s="383" t="str">
        <f>'[4]Rec Season - May'!K65</f>
        <v>No. of samples</v>
      </c>
      <c r="K70" s="383" t="str">
        <f>'[4]Rec Season - May'!L65</f>
        <v>Max. value</v>
      </c>
      <c r="L70" s="383" t="str">
        <f>'[4]Rec Season - May'!M65</f>
        <v>Geomean</v>
      </c>
      <c r="M70" s="383" t="str">
        <f>'[4]Rec Season - May'!N65</f>
        <v>No. of violations</v>
      </c>
      <c r="N70" s="381"/>
      <c r="O70" s="383" t="str">
        <f>'[4]Rec Season - June'!K65</f>
        <v>No. of samples</v>
      </c>
      <c r="P70" s="383" t="str">
        <f>'[4]Rec Season - June'!L65</f>
        <v>Max. value</v>
      </c>
      <c r="Q70" s="383" t="str">
        <f>'[4]Rec Season - June'!M65</f>
        <v>Geomean</v>
      </c>
      <c r="R70" s="383" t="str">
        <f>'[4]Rec Season - June'!N65</f>
        <v>No. of violations</v>
      </c>
    </row>
    <row r="71" spans="1:18">
      <c r="A71" s="369" t="s">
        <v>20</v>
      </c>
      <c r="B71" s="370">
        <v>86.8</v>
      </c>
      <c r="C71" s="369"/>
      <c r="D71" s="387" t="s">
        <v>17</v>
      </c>
      <c r="E71" s="388">
        <f>[4]Wheeling!$L$14</f>
        <v>29</v>
      </c>
      <c r="F71" s="388">
        <f>[4]Wheeling!$L67</f>
        <v>0</v>
      </c>
      <c r="G71" s="388">
        <f>[4]Wheeling!$L68</f>
        <v>0</v>
      </c>
      <c r="H71" s="389"/>
      <c r="I71" s="390"/>
      <c r="J71" s="388">
        <f>[4]Wheeling!$M66</f>
        <v>0</v>
      </c>
      <c r="K71" s="388">
        <f>[4]Wheeling!$M67</f>
        <v>0</v>
      </c>
      <c r="L71" s="388">
        <f>[4]Wheeling!$M68</f>
        <v>0</v>
      </c>
      <c r="M71" s="388">
        <f>[4]Wheeling!$M69</f>
        <v>0</v>
      </c>
      <c r="N71" s="391"/>
      <c r="O71" s="388">
        <f>[4]Wheeling!$N66</f>
        <v>0</v>
      </c>
      <c r="P71" s="388">
        <f>[4]Wheeling!$N67</f>
        <v>0</v>
      </c>
      <c r="Q71" s="388">
        <f>[4]Wheeling!$N68</f>
        <v>0</v>
      </c>
      <c r="R71" s="392">
        <f>[4]Wheeling!$N69</f>
        <v>0</v>
      </c>
    </row>
    <row r="72" spans="1:18">
      <c r="A72" s="379" t="s">
        <v>21</v>
      </c>
      <c r="B72" s="380">
        <v>86.8</v>
      </c>
      <c r="C72" s="379"/>
      <c r="D72" s="379" t="s">
        <v>10</v>
      </c>
      <c r="E72" s="379"/>
      <c r="F72" s="379"/>
      <c r="G72" s="379"/>
      <c r="H72" s="379"/>
      <c r="I72" s="379"/>
      <c r="J72" s="381">
        <f>'[4]Rec Season - May'!K86</f>
        <v>5</v>
      </c>
      <c r="K72" s="381">
        <f>'[4]Rec Season - May'!L86</f>
        <v>2400</v>
      </c>
      <c r="L72" s="381">
        <f>'[4]Rec Season - May'!M86</f>
        <v>642.27927022153381</v>
      </c>
      <c r="M72" s="381">
        <f>'[4]Rec Season - May'!N86</f>
        <v>3</v>
      </c>
      <c r="N72" s="383"/>
      <c r="O72" s="381">
        <f>'[4]Rec Season - June'!K86</f>
        <v>5</v>
      </c>
      <c r="P72" s="381">
        <f>'[4]Rec Season - June'!L86</f>
        <v>80</v>
      </c>
      <c r="Q72" s="381">
        <f>'[4]Rec Season - June'!M86</f>
        <v>32.634175212555689</v>
      </c>
      <c r="R72" s="381">
        <f>'[4]Rec Season - June'!N86</f>
        <v>0</v>
      </c>
    </row>
    <row r="73" spans="1:18">
      <c r="A73" s="379"/>
      <c r="B73" s="380"/>
      <c r="C73" s="379"/>
      <c r="D73" s="382" t="s">
        <v>17</v>
      </c>
      <c r="E73" s="379"/>
      <c r="F73" s="379"/>
      <c r="G73" s="379"/>
      <c r="H73" s="379"/>
      <c r="I73" s="379"/>
      <c r="J73" s="383">
        <f>'[4]Rec Season - May'!K87</f>
        <v>5</v>
      </c>
      <c r="K73" s="383">
        <f>'[4]Rec Season - May'!L87</f>
        <v>873</v>
      </c>
      <c r="L73" s="383">
        <f>'[4]Rec Season - May'!M87</f>
        <v>396.83092611897632</v>
      </c>
      <c r="M73" s="383">
        <f>'[4]Rec Season - May'!N87</f>
        <v>3</v>
      </c>
      <c r="N73" s="383"/>
      <c r="O73" s="383">
        <f>'[4]Rec Season - June'!K87</f>
        <v>5</v>
      </c>
      <c r="P73" s="383">
        <f>'[4]Rec Season - June'!L87</f>
        <v>4900</v>
      </c>
      <c r="Q73" s="383">
        <f>'[4]Rec Season - June'!M87</f>
        <v>474.02454993979143</v>
      </c>
      <c r="R73" s="383">
        <f>'[4]Rec Season - June'!N87</f>
        <v>3</v>
      </c>
    </row>
    <row r="74" spans="1:18">
      <c r="A74" s="379" t="s">
        <v>21</v>
      </c>
      <c r="B74" s="380">
        <v>91.4</v>
      </c>
      <c r="C74" s="379"/>
      <c r="D74" s="379" t="s">
        <v>10</v>
      </c>
      <c r="E74" s="379"/>
      <c r="F74" s="379"/>
      <c r="G74" s="379"/>
      <c r="H74" s="379"/>
      <c r="I74" s="379"/>
      <c r="J74" s="381">
        <f>'[4]Rec Season - May'!K88</f>
        <v>5</v>
      </c>
      <c r="K74" s="381">
        <f>'[4]Rec Season - May'!L88</f>
        <v>4200</v>
      </c>
      <c r="L74" s="381">
        <f>'[4]Rec Season - May'!M88</f>
        <v>3027.7999775796875</v>
      </c>
      <c r="M74" s="381">
        <f>'[4]Rec Season - May'!N88</f>
        <v>5</v>
      </c>
      <c r="N74" s="383"/>
      <c r="O74" s="381">
        <f>'[4]Rec Season - June'!K88</f>
        <v>5</v>
      </c>
      <c r="P74" s="381">
        <f>'[4]Rec Season - June'!L88</f>
        <v>4500</v>
      </c>
      <c r="Q74" s="381">
        <f>'[4]Rec Season - June'!M88</f>
        <v>344.69523331399461</v>
      </c>
      <c r="R74" s="381">
        <f>'[4]Rec Season - June'!N88</f>
        <v>2</v>
      </c>
    </row>
    <row r="75" spans="1:18">
      <c r="A75" s="379"/>
      <c r="B75" s="380"/>
      <c r="C75" s="379"/>
      <c r="D75" s="382" t="s">
        <v>17</v>
      </c>
      <c r="E75" s="379"/>
      <c r="F75" s="379"/>
      <c r="G75" s="379"/>
      <c r="H75" s="379"/>
      <c r="I75" s="379"/>
      <c r="J75" s="383">
        <f>'[4]Rec Season - May'!K89</f>
        <v>5</v>
      </c>
      <c r="K75" s="383">
        <f>'[4]Rec Season - May'!L89</f>
        <v>2700</v>
      </c>
      <c r="L75" s="383">
        <f>'[4]Rec Season - May'!M89</f>
        <v>1711.876103892399</v>
      </c>
      <c r="M75" s="383">
        <f>'[4]Rec Season - May'!N89</f>
        <v>5</v>
      </c>
      <c r="N75" s="383"/>
      <c r="O75" s="383">
        <f>'[4]Rec Season - June'!K89</f>
        <v>0</v>
      </c>
      <c r="P75" s="383">
        <f>'[4]Rec Season - June'!L89</f>
        <v>0</v>
      </c>
      <c r="Q75" s="383">
        <f>'[4]Rec Season - June'!M89</f>
        <v>0</v>
      </c>
      <c r="R75" s="383">
        <f>'[4]Rec Season - June'!N89</f>
        <v>0</v>
      </c>
    </row>
    <row r="76" spans="1:18">
      <c r="A76" s="379" t="s">
        <v>21</v>
      </c>
      <c r="B76" s="384">
        <v>92.8</v>
      </c>
      <c r="C76" s="379"/>
      <c r="D76" s="379" t="s">
        <v>10</v>
      </c>
      <c r="E76" s="385"/>
      <c r="F76" s="381"/>
      <c r="G76" s="385"/>
      <c r="H76" s="381"/>
      <c r="I76" s="386"/>
      <c r="J76" s="381">
        <f>'[4]Rec Season - May'!K90</f>
        <v>0</v>
      </c>
      <c r="K76" s="381">
        <f>'[4]Rec Season - May'!L90</f>
        <v>0</v>
      </c>
      <c r="L76" s="381">
        <f>'[4]Rec Season - May'!M90</f>
        <v>0</v>
      </c>
      <c r="M76" s="381">
        <f>'[4]Rec Season - May'!N90</f>
        <v>0</v>
      </c>
      <c r="N76" s="381"/>
      <c r="O76" s="381">
        <f>'[4]Rec Season - June'!K90</f>
        <v>0</v>
      </c>
      <c r="P76" s="381">
        <f>'[4]Rec Season - June'!L90</f>
        <v>0</v>
      </c>
      <c r="Q76" s="381">
        <f>'[4]Rec Season - June'!M90</f>
        <v>0</v>
      </c>
      <c r="R76" s="381">
        <f>'[4]Rec Season - June'!N90</f>
        <v>0</v>
      </c>
    </row>
    <row r="77" spans="1:18">
      <c r="A77" s="379"/>
      <c r="B77" s="384"/>
      <c r="C77" s="379"/>
      <c r="D77" s="382" t="s">
        <v>17</v>
      </c>
      <c r="E77" s="385"/>
      <c r="F77" s="381"/>
      <c r="G77" s="385"/>
      <c r="H77" s="381"/>
      <c r="I77" s="386"/>
      <c r="J77" s="383">
        <f>'[4]Rec Season - May'!K91</f>
        <v>0</v>
      </c>
      <c r="K77" s="383">
        <f>'[4]Rec Season - May'!L91</f>
        <v>0</v>
      </c>
      <c r="L77" s="383">
        <f>'[4]Rec Season - May'!M91</f>
        <v>0</v>
      </c>
      <c r="M77" s="383">
        <f>'[4]Rec Season - May'!N91</f>
        <v>0</v>
      </c>
      <c r="N77" s="393"/>
      <c r="O77" s="383">
        <f>'[4]Rec Season - June'!K91</f>
        <v>0</v>
      </c>
      <c r="P77" s="383">
        <f>'[4]Rec Season - June'!L91</f>
        <v>0</v>
      </c>
      <c r="Q77" s="383">
        <f>'[4]Rec Season - June'!M91</f>
        <v>0</v>
      </c>
      <c r="R77" s="383">
        <f>'[4]Rec Season - June'!N91</f>
        <v>0</v>
      </c>
    </row>
    <row r="78" spans="1:18">
      <c r="A78" s="369" t="s">
        <v>22</v>
      </c>
      <c r="B78" s="370">
        <v>306.89999999999998</v>
      </c>
      <c r="C78" s="369"/>
      <c r="D78" s="369" t="s">
        <v>10</v>
      </c>
      <c r="E78" s="371">
        <f>[4]Huntington!$L$14</f>
        <v>0</v>
      </c>
      <c r="F78" s="372">
        <f>[4]Huntington!$L$15</f>
        <v>0</v>
      </c>
      <c r="G78" s="372" t="str">
        <f>[4]Huntington!$L$16</f>
        <v>N/A</v>
      </c>
      <c r="H78" s="373"/>
      <c r="I78" s="374"/>
      <c r="J78" s="372">
        <f>[4]Huntington!$M$14</f>
        <v>18</v>
      </c>
      <c r="K78" s="372">
        <f>[4]Huntington!$M$15</f>
        <v>2200</v>
      </c>
      <c r="L78" s="372">
        <f>[4]Huntington!$M$16</f>
        <v>503.96013873156124</v>
      </c>
      <c r="M78" s="372">
        <f>[4]Huntington!$M$17</f>
        <v>12</v>
      </c>
      <c r="N78" s="373"/>
      <c r="O78" s="372">
        <f>[4]Huntington!$N$14</f>
        <v>17</v>
      </c>
      <c r="P78" s="372">
        <f>[4]Huntington!$N$15</f>
        <v>3200</v>
      </c>
      <c r="Q78" s="372">
        <f>[4]Huntington!$N$16</f>
        <v>670.91395975167256</v>
      </c>
      <c r="R78" s="372">
        <f>[4]Huntington!$N$17</f>
        <v>12</v>
      </c>
    </row>
    <row r="79" spans="1:18">
      <c r="A79" s="379" t="s">
        <v>23</v>
      </c>
      <c r="B79" s="380">
        <v>305.10000000000002</v>
      </c>
      <c r="C79" s="379"/>
      <c r="D79" s="379" t="s">
        <v>10</v>
      </c>
      <c r="E79" s="379"/>
      <c r="F79" s="379"/>
      <c r="G79" s="379"/>
      <c r="H79" s="379"/>
      <c r="I79" s="379"/>
      <c r="J79" s="381">
        <f>'[4]Rec Season - May'!K100</f>
        <v>0</v>
      </c>
      <c r="K79" s="381" t="str">
        <f>'[4]Rec Season - May'!L100</f>
        <v>Evansville</v>
      </c>
      <c r="L79" s="381">
        <f>'[4]Rec Season - May'!M100</f>
        <v>0</v>
      </c>
      <c r="M79" s="381">
        <f>'[4]Rec Season - May'!N100</f>
        <v>0</v>
      </c>
      <c r="N79" s="379"/>
      <c r="O79" s="381" t="str">
        <f>'[4]Rec Season - June'!K100</f>
        <v>No. of samples</v>
      </c>
      <c r="P79" s="381" t="str">
        <f>'[4]Rec Season - June'!L100</f>
        <v>Max. value</v>
      </c>
      <c r="Q79" s="381" t="str">
        <f>'[4]Rec Season - June'!M100</f>
        <v>Geomean</v>
      </c>
      <c r="R79" s="381" t="str">
        <f>'[4]Rec Season - June'!N100</f>
        <v>No. of violations</v>
      </c>
    </row>
    <row r="80" spans="1:18">
      <c r="A80" s="379"/>
      <c r="B80" s="380"/>
      <c r="C80" s="379"/>
      <c r="D80" s="382" t="s">
        <v>17</v>
      </c>
      <c r="E80" s="379"/>
      <c r="F80" s="379"/>
      <c r="G80" s="379"/>
      <c r="H80" s="379"/>
      <c r="I80" s="379"/>
      <c r="J80" s="383" t="str">
        <f>'[4]Rec Season - May'!K101</f>
        <v>No. of samples</v>
      </c>
      <c r="K80" s="383" t="str">
        <f>'[4]Rec Season - May'!L101</f>
        <v>Max. value</v>
      </c>
      <c r="L80" s="383" t="str">
        <f>'[4]Rec Season - May'!M101</f>
        <v>Geomean</v>
      </c>
      <c r="M80" s="383" t="str">
        <f>'[4]Rec Season - May'!N101</f>
        <v>No. of violations</v>
      </c>
      <c r="N80" s="379"/>
      <c r="O80" s="383">
        <f>'[4]Rec Season - June'!K101</f>
        <v>4</v>
      </c>
      <c r="P80" s="383">
        <f>'[4]Rec Season - June'!L101</f>
        <v>3800</v>
      </c>
      <c r="Q80" s="383" t="str">
        <f>'[4]Rec Season - June'!M101</f>
        <v>N/A</v>
      </c>
      <c r="R80" s="383">
        <f>'[4]Rec Season - June'!N101</f>
        <v>1</v>
      </c>
    </row>
    <row r="81" spans="1:18">
      <c r="A81" s="379" t="s">
        <v>23</v>
      </c>
      <c r="B81" s="380">
        <v>308.10000000000002</v>
      </c>
      <c r="C81" s="379"/>
      <c r="D81" s="379" t="s">
        <v>10</v>
      </c>
      <c r="E81" s="379"/>
      <c r="F81" s="379"/>
      <c r="G81" s="379"/>
      <c r="H81" s="379"/>
      <c r="I81" s="379"/>
      <c r="J81" s="381">
        <f>'[4]Rec Season - May'!K102</f>
        <v>5</v>
      </c>
      <c r="K81" s="381">
        <f>'[4]Rec Season - May'!L102</f>
        <v>510</v>
      </c>
      <c r="L81" s="381">
        <f>'[4]Rec Season - May'!M102</f>
        <v>249.90668882138542</v>
      </c>
      <c r="M81" s="381">
        <f>'[4]Rec Season - May'!N102</f>
        <v>1</v>
      </c>
      <c r="N81" s="379"/>
      <c r="O81" s="381">
        <f>'[4]Rec Season - June'!K102</f>
        <v>4</v>
      </c>
      <c r="P81" s="381">
        <f>'[4]Rec Season - June'!L102</f>
        <v>600</v>
      </c>
      <c r="Q81" s="381" t="str">
        <f>'[4]Rec Season - June'!M102</f>
        <v>N/A</v>
      </c>
      <c r="R81" s="381">
        <f>'[4]Rec Season - June'!N102</f>
        <v>1</v>
      </c>
    </row>
    <row r="82" spans="1:18">
      <c r="A82" s="379"/>
      <c r="B82" s="380"/>
      <c r="C82" s="379"/>
      <c r="D82" s="382" t="s">
        <v>17</v>
      </c>
      <c r="E82" s="379"/>
      <c r="F82" s="379"/>
      <c r="G82" s="379"/>
      <c r="H82" s="379"/>
      <c r="I82" s="379"/>
      <c r="J82" s="383">
        <f>'[4]Rec Season - May'!K103</f>
        <v>5</v>
      </c>
      <c r="K82" s="383">
        <f>'[4]Rec Season - May'!L103</f>
        <v>230</v>
      </c>
      <c r="L82" s="383">
        <f>'[4]Rec Season - May'!M103</f>
        <v>125.82406187569154</v>
      </c>
      <c r="M82" s="383">
        <f>'[4]Rec Season - May'!N103</f>
        <v>0</v>
      </c>
      <c r="N82" s="379"/>
      <c r="O82" s="383">
        <f>'[4]Rec Season - June'!K103</f>
        <v>5</v>
      </c>
      <c r="P82" s="383">
        <f>'[4]Rec Season - June'!L103</f>
        <v>1200</v>
      </c>
      <c r="Q82" s="383">
        <f>'[4]Rec Season - June'!M103</f>
        <v>159.62516187699191</v>
      </c>
      <c r="R82" s="383">
        <f>'[4]Rec Season - June'!N103</f>
        <v>1</v>
      </c>
    </row>
    <row r="83" spans="1:18">
      <c r="A83" s="379" t="s">
        <v>23</v>
      </c>
      <c r="B83" s="384">
        <v>314.8</v>
      </c>
      <c r="C83" s="379"/>
      <c r="D83" s="379" t="s">
        <v>10</v>
      </c>
      <c r="E83" s="385"/>
      <c r="F83" s="381"/>
      <c r="G83" s="385"/>
      <c r="H83" s="381"/>
      <c r="I83" s="386"/>
      <c r="J83" s="381">
        <f>'[4]Rec Season - May'!K104</f>
        <v>5</v>
      </c>
      <c r="K83" s="381">
        <f>'[4]Rec Season - May'!L104</f>
        <v>2000</v>
      </c>
      <c r="L83" s="381">
        <f>'[4]Rec Season - May'!M104</f>
        <v>575.26520955136448</v>
      </c>
      <c r="M83" s="381">
        <f>'[4]Rec Season - May'!N104</f>
        <v>4</v>
      </c>
      <c r="N83" s="381"/>
      <c r="O83" s="381">
        <f>'[4]Rec Season - June'!K104</f>
        <v>5</v>
      </c>
      <c r="P83" s="381">
        <f>'[4]Rec Season - June'!L104</f>
        <v>300</v>
      </c>
      <c r="Q83" s="381">
        <f>'[4]Rec Season - June'!M104</f>
        <v>107.68580840615773</v>
      </c>
      <c r="R83" s="381">
        <f>'[4]Rec Season - June'!N104</f>
        <v>1</v>
      </c>
    </row>
    <row r="84" spans="1:18">
      <c r="A84" s="379"/>
      <c r="B84" s="384"/>
      <c r="C84" s="379"/>
      <c r="D84" s="382" t="s">
        <v>17</v>
      </c>
      <c r="E84" s="383"/>
      <c r="F84" s="393"/>
      <c r="G84" s="383"/>
      <c r="H84" s="394"/>
      <c r="I84" s="386"/>
      <c r="J84" s="383">
        <f>'[4]Rec Season - May'!K105</f>
        <v>5</v>
      </c>
      <c r="K84" s="383">
        <f>'[4]Rec Season - May'!L105</f>
        <v>727</v>
      </c>
      <c r="L84" s="383">
        <f>'[4]Rec Season - May'!M105</f>
        <v>236.047273598949</v>
      </c>
      <c r="M84" s="383">
        <f>'[4]Rec Season - May'!N105</f>
        <v>3</v>
      </c>
      <c r="N84" s="393"/>
      <c r="O84" s="383">
        <f>'[4]Rec Season - June'!K105</f>
        <v>5</v>
      </c>
      <c r="P84" s="383">
        <f>'[4]Rec Season - June'!L105</f>
        <v>2200</v>
      </c>
      <c r="Q84" s="383">
        <f>'[4]Rec Season - June'!M105</f>
        <v>171.17315979232109</v>
      </c>
      <c r="R84" s="383">
        <f>'[4]Rec Season - June'!N105</f>
        <v>1</v>
      </c>
    </row>
    <row r="85" spans="1:18">
      <c r="A85" s="369" t="s">
        <v>24</v>
      </c>
      <c r="B85" s="370">
        <v>351</v>
      </c>
      <c r="C85" s="369"/>
      <c r="D85" s="369" t="s">
        <v>10</v>
      </c>
      <c r="E85" s="371">
        <f>[4]Portsmouth!$L$14</f>
        <v>4</v>
      </c>
      <c r="F85" s="372">
        <f>[4]Portsmouth!$L$15</f>
        <v>433</v>
      </c>
      <c r="G85" s="372" t="str">
        <f>[4]Portsmouth!$L$16</f>
        <v>N/A</v>
      </c>
      <c r="H85" s="373"/>
      <c r="I85" s="374"/>
      <c r="J85" s="372">
        <f>[4]Portsmouth!$M$14</f>
        <v>4</v>
      </c>
      <c r="K85" s="372">
        <f>[4]Portsmouth!$M$15</f>
        <v>213</v>
      </c>
      <c r="L85" s="372" t="str">
        <f>[4]Portsmouth!$M$16</f>
        <v>N/A</v>
      </c>
      <c r="M85" s="372">
        <f>[4]Portsmouth!$M$17</f>
        <v>0</v>
      </c>
      <c r="N85" s="373"/>
      <c r="O85" s="372">
        <f>[4]Portsmouth!$N$14</f>
        <v>3</v>
      </c>
      <c r="P85" s="372">
        <f>[4]Portsmouth!$N$15</f>
        <v>382</v>
      </c>
      <c r="Q85" s="372" t="str">
        <f>[4]Portsmouth!$N$16</f>
        <v>N/A</v>
      </c>
      <c r="R85" s="372">
        <f>[4]Portsmouth!$N$17</f>
        <v>0</v>
      </c>
    </row>
    <row r="86" spans="1:18">
      <c r="A86" s="369" t="s">
        <v>25</v>
      </c>
      <c r="B86" s="370">
        <v>462.8</v>
      </c>
      <c r="C86" s="369"/>
      <c r="D86" s="369" t="s">
        <v>10</v>
      </c>
      <c r="E86" s="371">
        <f>[4]Cincinnati!$L$14</f>
        <v>4</v>
      </c>
      <c r="F86" s="372">
        <f>[4]Cincinnati!$L$15</f>
        <v>1500</v>
      </c>
      <c r="G86" s="372" t="str">
        <f>[4]Cincinnati!$L$16</f>
        <v>N/A</v>
      </c>
      <c r="H86" s="373"/>
      <c r="I86" s="374"/>
      <c r="J86" s="372">
        <f>[4]Cincinnati!$M$14</f>
        <v>4</v>
      </c>
      <c r="K86" s="372">
        <f>[4]Cincinnati!$M$15</f>
        <v>1300</v>
      </c>
      <c r="L86" s="372" t="str">
        <f>[4]Cincinnati!$M$16</f>
        <v>N/A</v>
      </c>
      <c r="M86" s="372">
        <f>[4]Cincinnati!$M$17</f>
        <v>2</v>
      </c>
      <c r="N86" s="373"/>
      <c r="O86" s="372">
        <f>[4]Cincinnati!$N$14</f>
        <v>3</v>
      </c>
      <c r="P86" s="372">
        <f>[4]Cincinnati!$N$15</f>
        <v>180</v>
      </c>
      <c r="Q86" s="372" t="str">
        <f>[4]Cincinnati!$N$16</f>
        <v>N/A</v>
      </c>
      <c r="R86" s="372">
        <f>[4]Cincinnati!$N$17</f>
        <v>0</v>
      </c>
    </row>
    <row r="87" spans="1:18">
      <c r="A87" s="379" t="s">
        <v>26</v>
      </c>
      <c r="B87" s="380">
        <v>462.6</v>
      </c>
      <c r="C87" s="379"/>
      <c r="D87" s="379" t="s">
        <v>10</v>
      </c>
      <c r="E87" s="379"/>
      <c r="F87" s="379"/>
      <c r="G87" s="379"/>
      <c r="H87" s="379"/>
      <c r="I87" s="379"/>
      <c r="J87" s="381">
        <f>'[4]Rec Season - May'!K118</f>
        <v>0</v>
      </c>
      <c r="K87" s="381">
        <f>'[4]Rec Season - May'!L118</f>
        <v>0</v>
      </c>
      <c r="L87" s="381">
        <f>'[4]Rec Season - May'!M118</f>
        <v>0</v>
      </c>
      <c r="M87" s="381">
        <f>'[4]Rec Season - May'!N118</f>
        <v>0</v>
      </c>
      <c r="N87" s="394"/>
      <c r="O87" s="381">
        <f>'[4]Rec Season - June'!K118</f>
        <v>0</v>
      </c>
      <c r="P87" s="381">
        <f>'[4]Rec Season - June'!L118</f>
        <v>0</v>
      </c>
      <c r="Q87" s="381">
        <f>'[4]Rec Season - June'!M118</f>
        <v>0</v>
      </c>
      <c r="R87" s="381">
        <f>'[4]Rec Season - June'!N118</f>
        <v>0</v>
      </c>
    </row>
    <row r="88" spans="1:18">
      <c r="A88" s="379"/>
      <c r="B88" s="380"/>
      <c r="C88" s="379"/>
      <c r="D88" s="382" t="s">
        <v>17</v>
      </c>
      <c r="E88" s="379"/>
      <c r="F88" s="379"/>
      <c r="G88" s="379"/>
      <c r="H88" s="379"/>
      <c r="I88" s="379"/>
      <c r="J88" s="383">
        <f>'[4]Rec Season - May'!K119</f>
        <v>0</v>
      </c>
      <c r="K88" s="383">
        <f>'[4]Rec Season - May'!L119</f>
        <v>0</v>
      </c>
      <c r="L88" s="383">
        <f>'[4]Rec Season - May'!M119</f>
        <v>0</v>
      </c>
      <c r="M88" s="383">
        <f>'[4]Rec Season - May'!N119</f>
        <v>0</v>
      </c>
      <c r="N88" s="394"/>
      <c r="O88" s="383">
        <f>'[4]Rec Season - June'!K119</f>
        <v>0</v>
      </c>
      <c r="P88" s="383">
        <f>'[4]Rec Season - June'!L119</f>
        <v>0</v>
      </c>
      <c r="Q88" s="383">
        <f>'[4]Rec Season - June'!M119</f>
        <v>0</v>
      </c>
      <c r="R88" s="383">
        <f>'[4]Rec Season - June'!N119</f>
        <v>0</v>
      </c>
    </row>
    <row r="89" spans="1:18">
      <c r="A89" s="379" t="s">
        <v>26</v>
      </c>
      <c r="B89" s="380">
        <v>470</v>
      </c>
      <c r="C89" s="379"/>
      <c r="D89" s="379" t="s">
        <v>10</v>
      </c>
      <c r="E89" s="379"/>
      <c r="F89" s="379"/>
      <c r="G89" s="379"/>
      <c r="H89" s="379"/>
      <c r="I89" s="379"/>
      <c r="J89" s="381">
        <f>'[4]Rec Season - May'!K120</f>
        <v>0</v>
      </c>
      <c r="K89" s="381">
        <f>'[4]Rec Season - May'!L120</f>
        <v>0</v>
      </c>
      <c r="L89" s="381">
        <f>'[4]Rec Season - May'!M120</f>
        <v>0</v>
      </c>
      <c r="M89" s="381">
        <f>'[4]Rec Season - May'!N120</f>
        <v>0</v>
      </c>
      <c r="N89" s="394"/>
      <c r="O89" s="381">
        <f>'[4]Rec Season - June'!K120</f>
        <v>0</v>
      </c>
      <c r="P89" s="381">
        <f>'[4]Rec Season - June'!L120</f>
        <v>0</v>
      </c>
      <c r="Q89" s="381">
        <f>'[4]Rec Season - June'!M120</f>
        <v>0</v>
      </c>
      <c r="R89" s="381">
        <f>'[4]Rec Season - June'!N120</f>
        <v>0</v>
      </c>
    </row>
    <row r="90" spans="1:18">
      <c r="A90" s="379"/>
      <c r="B90" s="380"/>
      <c r="C90" s="379"/>
      <c r="D90" s="382" t="s">
        <v>17</v>
      </c>
      <c r="E90" s="379"/>
      <c r="F90" s="379"/>
      <c r="G90" s="379"/>
      <c r="H90" s="379"/>
      <c r="I90" s="379"/>
      <c r="J90" s="383">
        <f>'[4]Rec Season - May'!K121</f>
        <v>0</v>
      </c>
      <c r="K90" s="383">
        <f>'[4]Rec Season - May'!L121</f>
        <v>0</v>
      </c>
      <c r="L90" s="383">
        <f>'[4]Rec Season - May'!M121</f>
        <v>0</v>
      </c>
      <c r="M90" s="383">
        <f>'[4]Rec Season - May'!N121</f>
        <v>0</v>
      </c>
      <c r="N90" s="394"/>
      <c r="O90" s="383">
        <f>'[4]Rec Season - June'!K121</f>
        <v>0</v>
      </c>
      <c r="P90" s="383">
        <f>'[4]Rec Season - June'!L121</f>
        <v>0</v>
      </c>
      <c r="Q90" s="383">
        <f>'[4]Rec Season - June'!M121</f>
        <v>0</v>
      </c>
      <c r="R90" s="383">
        <f>'[4]Rec Season - June'!N121</f>
        <v>0</v>
      </c>
    </row>
    <row r="91" spans="1:18">
      <c r="A91" s="379" t="s">
        <v>26</v>
      </c>
      <c r="B91" s="380">
        <v>477.5</v>
      </c>
      <c r="C91" s="379"/>
      <c r="D91" s="379" t="s">
        <v>10</v>
      </c>
      <c r="E91" s="381"/>
      <c r="F91" s="381"/>
      <c r="G91" s="381"/>
      <c r="H91" s="381"/>
      <c r="I91" s="386"/>
      <c r="J91" s="381">
        <f>'[4]Rec Season - May'!K122</f>
        <v>0</v>
      </c>
      <c r="K91" s="381">
        <f>'[4]Rec Season - May'!L122</f>
        <v>0</v>
      </c>
      <c r="L91" s="381">
        <f>'[4]Rec Season - May'!M122</f>
        <v>0</v>
      </c>
      <c r="M91" s="381">
        <f>'[4]Rec Season - May'!N122</f>
        <v>0</v>
      </c>
      <c r="N91" s="381"/>
      <c r="O91" s="381">
        <f>'[4]Rec Season - June'!K122</f>
        <v>0</v>
      </c>
      <c r="P91" s="381">
        <f>'[4]Rec Season - June'!L122</f>
        <v>0</v>
      </c>
      <c r="Q91" s="381">
        <f>'[4]Rec Season - June'!M122</f>
        <v>0</v>
      </c>
      <c r="R91" s="381">
        <f>'[4]Rec Season - June'!N122</f>
        <v>0</v>
      </c>
    </row>
    <row r="92" spans="1:18">
      <c r="A92" s="379"/>
      <c r="B92" s="384"/>
      <c r="C92" s="379"/>
      <c r="D92" s="382" t="s">
        <v>17</v>
      </c>
      <c r="E92" s="383"/>
      <c r="F92" s="393"/>
      <c r="G92" s="383"/>
      <c r="H92" s="394"/>
      <c r="I92" s="386"/>
      <c r="J92" s="383">
        <f>'[4]Rec Season - May'!K123</f>
        <v>0</v>
      </c>
      <c r="K92" s="383">
        <f>'[4]Rec Season - May'!L123</f>
        <v>0</v>
      </c>
      <c r="L92" s="383">
        <f>'[4]Rec Season - May'!M123</f>
        <v>0</v>
      </c>
      <c r="M92" s="383">
        <f>'[4]Rec Season - May'!N123</f>
        <v>0</v>
      </c>
      <c r="N92" s="393"/>
      <c r="O92" s="383">
        <f>'[4]Rec Season - June'!K123</f>
        <v>0</v>
      </c>
      <c r="P92" s="383">
        <f>'[4]Rec Season - June'!L123</f>
        <v>0</v>
      </c>
      <c r="Q92" s="383">
        <f>'[4]Rec Season - June'!M123</f>
        <v>0</v>
      </c>
      <c r="R92" s="383">
        <f>'[4]Rec Season - June'!N123</f>
        <v>0</v>
      </c>
    </row>
    <row r="93" spans="1:18">
      <c r="A93" s="395" t="s">
        <v>27</v>
      </c>
      <c r="B93" s="396">
        <v>594</v>
      </c>
      <c r="C93" s="395"/>
      <c r="D93" s="387" t="s">
        <v>17</v>
      </c>
      <c r="E93" s="397">
        <f>[4]Louisville!$L$14</f>
        <v>30</v>
      </c>
      <c r="F93" s="397">
        <f>[4]Louisville!$L$15</f>
        <v>3100</v>
      </c>
      <c r="G93" s="397">
        <f>[4]Louisville!$L$16</f>
        <v>300.07593908640285</v>
      </c>
      <c r="H93" s="398"/>
      <c r="I93" s="399"/>
      <c r="J93" s="397">
        <f>[4]Louisville!$M$14</f>
        <v>29</v>
      </c>
      <c r="K93" s="397">
        <f>[4]Louisville!$M$15</f>
        <v>2000</v>
      </c>
      <c r="L93" s="397">
        <f>[4]Louisville!$M$16</f>
        <v>583.1106054161844</v>
      </c>
      <c r="M93" s="397">
        <f>[4]Louisville!$M$17</f>
        <v>22</v>
      </c>
      <c r="N93" s="400"/>
      <c r="O93" s="397">
        <f>[4]Louisville!$N$14</f>
        <v>29</v>
      </c>
      <c r="P93" s="397">
        <f>[4]Louisville!$N$15</f>
        <v>1370</v>
      </c>
      <c r="Q93" s="397">
        <f>[4]Louisville!$N$16</f>
        <v>127.5843507793619</v>
      </c>
      <c r="R93" s="397">
        <f>[4]Louisville!$N$17</f>
        <v>6</v>
      </c>
    </row>
    <row r="94" spans="1:18">
      <c r="A94" s="379" t="s">
        <v>28</v>
      </c>
      <c r="B94" s="380">
        <v>594</v>
      </c>
      <c r="C94" s="379"/>
      <c r="D94" s="379" t="s">
        <v>10</v>
      </c>
      <c r="E94" s="379"/>
      <c r="F94" s="379"/>
      <c r="G94" s="379"/>
      <c r="H94" s="379"/>
      <c r="I94" s="379"/>
      <c r="J94" s="381">
        <f>'[4]Rec Season - May'!K136</f>
        <v>0</v>
      </c>
      <c r="K94" s="381">
        <f>'[4]Rec Season - May'!L136</f>
        <v>0</v>
      </c>
      <c r="L94" s="381">
        <f>'[4]Rec Season - May'!M136</f>
        <v>0</v>
      </c>
      <c r="M94" s="381">
        <f>'[4]Rec Season - May'!N136</f>
        <v>0</v>
      </c>
      <c r="N94" s="394"/>
      <c r="O94" s="381">
        <f>'[4]Rec Season - June'!K135</f>
        <v>0</v>
      </c>
      <c r="P94" s="381">
        <f>'[4]Rec Season - June'!L135</f>
        <v>0</v>
      </c>
      <c r="Q94" s="381">
        <f>'[4]Rec Season - June'!M135</f>
        <v>0</v>
      </c>
      <c r="R94" s="381">
        <f>'[4]Rec Season - June'!N135</f>
        <v>0</v>
      </c>
    </row>
    <row r="95" spans="1:18">
      <c r="A95" s="379"/>
      <c r="B95" s="380"/>
      <c r="C95" s="379"/>
      <c r="D95" s="382" t="s">
        <v>17</v>
      </c>
      <c r="E95" s="379"/>
      <c r="F95" s="379"/>
      <c r="G95" s="379"/>
      <c r="H95" s="379"/>
      <c r="I95" s="379"/>
      <c r="J95" s="383">
        <f>'[4]Rec Season - May'!K137</f>
        <v>0</v>
      </c>
      <c r="K95" s="383">
        <f>'[4]Rec Season - May'!L137</f>
        <v>0</v>
      </c>
      <c r="L95" s="383">
        <f>'[4]Rec Season - May'!M137</f>
        <v>0</v>
      </c>
      <c r="M95" s="383">
        <f>'[4]Rec Season - May'!N137</f>
        <v>0</v>
      </c>
      <c r="N95" s="394"/>
      <c r="O95" s="383">
        <f>'[4]Rec Season - June'!K136</f>
        <v>0</v>
      </c>
      <c r="P95" s="383">
        <f>'[4]Rec Season - June'!L136</f>
        <v>0</v>
      </c>
      <c r="Q95" s="383">
        <f>'[4]Rec Season - June'!M136</f>
        <v>0</v>
      </c>
      <c r="R95" s="383">
        <f>'[4]Rec Season - June'!N136</f>
        <v>0</v>
      </c>
    </row>
    <row r="96" spans="1:18">
      <c r="A96" s="379" t="s">
        <v>28</v>
      </c>
      <c r="B96" s="380">
        <v>680.7</v>
      </c>
      <c r="C96" s="379"/>
      <c r="D96" s="379" t="s">
        <v>10</v>
      </c>
      <c r="E96" s="379"/>
      <c r="F96" s="379"/>
      <c r="G96" s="379"/>
      <c r="H96" s="379"/>
      <c r="I96" s="379"/>
      <c r="J96" s="381">
        <f>'[4]Rec Season - May'!K138</f>
        <v>0</v>
      </c>
      <c r="K96" s="381">
        <f>'[4]Rec Season - May'!L138</f>
        <v>0</v>
      </c>
      <c r="L96" s="381">
        <f>'[4]Rec Season - May'!M138</f>
        <v>0</v>
      </c>
      <c r="M96" s="381">
        <f>'[4]Rec Season - May'!N138</f>
        <v>0</v>
      </c>
      <c r="N96" s="394"/>
      <c r="O96" s="381">
        <f>'[4]Rec Season - June'!K137</f>
        <v>0</v>
      </c>
      <c r="P96" s="381">
        <f>'[4]Rec Season - June'!L137</f>
        <v>0</v>
      </c>
      <c r="Q96" s="381">
        <f>'[4]Rec Season - June'!M137</f>
        <v>0</v>
      </c>
      <c r="R96" s="381">
        <f>'[4]Rec Season - June'!N137</f>
        <v>0</v>
      </c>
    </row>
    <row r="97" spans="1:18">
      <c r="A97" s="379"/>
      <c r="B97" s="380"/>
      <c r="C97" s="379"/>
      <c r="D97" s="382" t="s">
        <v>17</v>
      </c>
      <c r="E97" s="379"/>
      <c r="F97" s="379"/>
      <c r="G97" s="379"/>
      <c r="H97" s="379"/>
      <c r="I97" s="379"/>
      <c r="J97" s="383">
        <f>'[4]Rec Season - May'!K139</f>
        <v>0</v>
      </c>
      <c r="K97" s="383">
        <f>'[4]Rec Season - May'!L139</f>
        <v>0</v>
      </c>
      <c r="L97" s="383">
        <f>'[4]Rec Season - May'!M139</f>
        <v>0</v>
      </c>
      <c r="M97" s="383">
        <f>'[4]Rec Season - May'!N139</f>
        <v>0</v>
      </c>
      <c r="N97" s="394"/>
      <c r="O97" s="383">
        <f>'[4]Rec Season - June'!K138</f>
        <v>0</v>
      </c>
      <c r="P97" s="383">
        <f>'[4]Rec Season - June'!L138</f>
        <v>0</v>
      </c>
      <c r="Q97" s="383">
        <f>'[4]Rec Season - June'!M138</f>
        <v>0</v>
      </c>
      <c r="R97" s="383">
        <f>'[4]Rec Season - June'!N138</f>
        <v>0</v>
      </c>
    </row>
    <row r="98" spans="1:18">
      <c r="A98" s="379" t="s">
        <v>28</v>
      </c>
      <c r="B98" s="384">
        <v>619.29999999999995</v>
      </c>
      <c r="C98" s="379"/>
      <c r="D98" s="379" t="s">
        <v>10</v>
      </c>
      <c r="E98" s="381"/>
      <c r="F98" s="381"/>
      <c r="G98" s="381"/>
      <c r="H98" s="381"/>
      <c r="I98" s="386"/>
      <c r="J98" s="381">
        <f>'[4]Rec Season - May'!K140</f>
        <v>0</v>
      </c>
      <c r="K98" s="381">
        <f>'[4]Rec Season - May'!L140</f>
        <v>0</v>
      </c>
      <c r="L98" s="381">
        <f>'[4]Rec Season - May'!M140</f>
        <v>0</v>
      </c>
      <c r="M98" s="381">
        <f>'[4]Rec Season - May'!N140</f>
        <v>0</v>
      </c>
      <c r="N98" s="381"/>
      <c r="O98" s="381">
        <f>'[4]Rec Season - June'!K139</f>
        <v>0</v>
      </c>
      <c r="P98" s="381">
        <f>'[4]Rec Season - June'!L139</f>
        <v>0</v>
      </c>
      <c r="Q98" s="381">
        <f>'[4]Rec Season - June'!M139</f>
        <v>0</v>
      </c>
      <c r="R98" s="381">
        <f>'[4]Rec Season - June'!N139</f>
        <v>0</v>
      </c>
    </row>
    <row r="99" spans="1:18">
      <c r="A99" s="379"/>
      <c r="B99" s="384"/>
      <c r="C99" s="379"/>
      <c r="D99" s="382" t="s">
        <v>17</v>
      </c>
      <c r="E99" s="383"/>
      <c r="F99" s="393"/>
      <c r="G99" s="383"/>
      <c r="H99" s="381"/>
      <c r="I99" s="386"/>
      <c r="J99" s="383">
        <f>'[4]Rec Season - May'!K141</f>
        <v>0</v>
      </c>
      <c r="K99" s="383">
        <f>'[4]Rec Season - May'!L141</f>
        <v>0</v>
      </c>
      <c r="L99" s="383">
        <f>'[4]Rec Season - May'!M141</f>
        <v>0</v>
      </c>
      <c r="M99" s="383">
        <f>'[4]Rec Season - May'!N141</f>
        <v>0</v>
      </c>
      <c r="N99" s="393"/>
      <c r="O99" s="383">
        <f>'[4]Rec Season - June'!K140</f>
        <v>0</v>
      </c>
      <c r="P99" s="383">
        <f>'[4]Rec Season - June'!L140</f>
        <v>0</v>
      </c>
      <c r="Q99" s="383">
        <f>'[4]Rec Season - June'!M140</f>
        <v>0</v>
      </c>
      <c r="R99" s="383">
        <f>'[4]Rec Season - June'!N140</f>
        <v>0</v>
      </c>
    </row>
    <row r="100" spans="1:18">
      <c r="A100" s="369" t="s">
        <v>29</v>
      </c>
      <c r="B100" s="370">
        <v>791.5</v>
      </c>
      <c r="C100" s="369"/>
      <c r="D100" s="369" t="s">
        <v>10</v>
      </c>
      <c r="E100" s="371">
        <f>[4]Evansville!$L$14</f>
        <v>30</v>
      </c>
      <c r="F100" s="372">
        <f>[4]Evansville!$L$15</f>
        <v>23600</v>
      </c>
      <c r="G100" s="372">
        <f>[4]Evansville!$L$16</f>
        <v>186.02584234817903</v>
      </c>
      <c r="H100" s="373"/>
      <c r="I100" s="374"/>
      <c r="J100" s="372">
        <f>[4]Evansville!$M$14</f>
        <v>31</v>
      </c>
      <c r="K100" s="372">
        <f>[4]Evansville!$M$15</f>
        <v>1200</v>
      </c>
      <c r="L100" s="372">
        <f>[4]Evansville!$M$16</f>
        <v>197.09835841925346</v>
      </c>
      <c r="M100" s="372">
        <f>[4]Evansville!$M$17</f>
        <v>5</v>
      </c>
      <c r="N100" s="373"/>
      <c r="O100" s="372">
        <f>[4]Evansville!$N$14</f>
        <v>30</v>
      </c>
      <c r="P100" s="372">
        <f>[4]Evansville!$N$15</f>
        <v>230</v>
      </c>
      <c r="Q100" s="372">
        <f>[4]Evansville!$N$16</f>
        <v>27.414580262565305</v>
      </c>
      <c r="R100" s="372">
        <f>[4]Evansville!$N$17</f>
        <v>0</v>
      </c>
    </row>
    <row r="101" spans="1:18">
      <c r="A101" s="379" t="s">
        <v>30</v>
      </c>
      <c r="B101" s="380">
        <v>791.5</v>
      </c>
      <c r="C101" s="379"/>
      <c r="D101" s="379" t="s">
        <v>10</v>
      </c>
      <c r="E101" s="379"/>
      <c r="F101" s="379"/>
      <c r="G101" s="379"/>
      <c r="H101" s="379"/>
      <c r="I101" s="379"/>
      <c r="J101" s="381">
        <f>'[4]Rec Season - May'!K154</f>
        <v>0</v>
      </c>
      <c r="K101" s="381">
        <f>'[4]Rec Season - May'!L154</f>
        <v>0</v>
      </c>
      <c r="L101" s="381">
        <f>'[4]Rec Season - May'!M154</f>
        <v>0</v>
      </c>
      <c r="M101" s="381">
        <f>'[4]Rec Season - May'!N154</f>
        <v>0</v>
      </c>
      <c r="N101" s="394"/>
      <c r="O101" s="381">
        <f>'[4]Rec Season - June'!K153</f>
        <v>0</v>
      </c>
      <c r="P101" s="381">
        <f>'[4]Rec Season - June'!L153</f>
        <v>0</v>
      </c>
      <c r="Q101" s="381">
        <f>'[4]Rec Season - June'!M153</f>
        <v>0</v>
      </c>
      <c r="R101" s="381">
        <f>'[4]Rec Season - June'!N153</f>
        <v>0</v>
      </c>
    </row>
    <row r="102" spans="1:18">
      <c r="A102" s="379"/>
      <c r="B102" s="380"/>
      <c r="C102" s="379"/>
      <c r="D102" s="382" t="s">
        <v>17</v>
      </c>
      <c r="E102" s="379"/>
      <c r="F102" s="379"/>
      <c r="G102" s="379"/>
      <c r="H102" s="379"/>
      <c r="I102" s="379"/>
      <c r="J102" s="383">
        <f>'[4]Rec Season - May'!K155</f>
        <v>0</v>
      </c>
      <c r="K102" s="383">
        <f>'[4]Rec Season - May'!L155</f>
        <v>0</v>
      </c>
      <c r="L102" s="383">
        <f>'[4]Rec Season - May'!M155</f>
        <v>0</v>
      </c>
      <c r="M102" s="383">
        <f>'[4]Rec Season - May'!N155</f>
        <v>0</v>
      </c>
      <c r="N102" s="394"/>
      <c r="O102" s="383">
        <f>'[4]Rec Season - June'!K154</f>
        <v>0</v>
      </c>
      <c r="P102" s="383">
        <f>'[4]Rec Season - June'!L154</f>
        <v>0</v>
      </c>
      <c r="Q102" s="383">
        <f>'[4]Rec Season - June'!M154</f>
        <v>0</v>
      </c>
      <c r="R102" s="383">
        <f>'[4]Rec Season - June'!N154</f>
        <v>0</v>
      </c>
    </row>
    <row r="103" spans="1:18">
      <c r="A103" s="379" t="s">
        <v>30</v>
      </c>
      <c r="B103" s="380">
        <v>793.7</v>
      </c>
      <c r="C103" s="379"/>
      <c r="D103" s="379" t="s">
        <v>10</v>
      </c>
      <c r="E103" s="379"/>
      <c r="F103" s="379"/>
      <c r="G103" s="379"/>
      <c r="H103" s="379"/>
      <c r="I103" s="379"/>
      <c r="J103" s="381">
        <f>'[4]Rec Season - May'!K156</f>
        <v>0</v>
      </c>
      <c r="K103" s="381">
        <f>'[4]Rec Season - May'!L156</f>
        <v>0</v>
      </c>
      <c r="L103" s="381">
        <f>'[4]Rec Season - May'!M156</f>
        <v>0</v>
      </c>
      <c r="M103" s="381">
        <f>'[4]Rec Season - May'!N156</f>
        <v>0</v>
      </c>
      <c r="N103" s="394"/>
      <c r="O103" s="381">
        <f>'[4]Rec Season - June'!K155</f>
        <v>0</v>
      </c>
      <c r="P103" s="381">
        <f>'[4]Rec Season - June'!L155</f>
        <v>0</v>
      </c>
      <c r="Q103" s="381">
        <f>'[4]Rec Season - June'!M155</f>
        <v>0</v>
      </c>
      <c r="R103" s="381">
        <f>'[4]Rec Season - June'!N155</f>
        <v>0</v>
      </c>
    </row>
    <row r="104" spans="1:18">
      <c r="A104" s="379"/>
      <c r="B104" s="380"/>
      <c r="C104" s="379"/>
      <c r="D104" s="382" t="s">
        <v>17</v>
      </c>
      <c r="E104" s="379"/>
      <c r="F104" s="379"/>
      <c r="G104" s="379"/>
      <c r="H104" s="379"/>
      <c r="I104" s="379"/>
      <c r="J104" s="383">
        <f>'[4]Rec Season - May'!K157</f>
        <v>0</v>
      </c>
      <c r="K104" s="383">
        <f>'[4]Rec Season - May'!L157</f>
        <v>0</v>
      </c>
      <c r="L104" s="383">
        <f>'[4]Rec Season - May'!M157</f>
        <v>0</v>
      </c>
      <c r="M104" s="383">
        <f>'[4]Rec Season - May'!N157</f>
        <v>0</v>
      </c>
      <c r="N104" s="394"/>
      <c r="O104" s="383">
        <f>'[4]Rec Season - June'!K156</f>
        <v>0</v>
      </c>
      <c r="P104" s="383">
        <f>'[4]Rec Season - June'!L156</f>
        <v>0</v>
      </c>
      <c r="Q104" s="383">
        <f>'[4]Rec Season - June'!M156</f>
        <v>0</v>
      </c>
      <c r="R104" s="383">
        <f>'[4]Rec Season - June'!N156</f>
        <v>0</v>
      </c>
    </row>
    <row r="105" spans="1:18">
      <c r="A105" s="379" t="s">
        <v>30</v>
      </c>
      <c r="B105" s="384">
        <v>797.3</v>
      </c>
      <c r="C105" s="379"/>
      <c r="D105" s="379" t="s">
        <v>10</v>
      </c>
      <c r="E105" s="381"/>
      <c r="F105" s="381"/>
      <c r="G105" s="381"/>
      <c r="H105" s="381"/>
      <c r="I105" s="386"/>
      <c r="J105" s="381">
        <f>'[4]Rec Season - May'!K158</f>
        <v>0</v>
      </c>
      <c r="K105" s="381">
        <f>'[4]Rec Season - May'!L158</f>
        <v>0</v>
      </c>
      <c r="L105" s="381">
        <f>'[4]Rec Season - May'!M158</f>
        <v>0</v>
      </c>
      <c r="M105" s="381">
        <f>'[4]Rec Season - May'!N158</f>
        <v>0</v>
      </c>
      <c r="N105" s="381"/>
      <c r="O105" s="381">
        <f>'[4]Rec Season - June'!K157</f>
        <v>0</v>
      </c>
      <c r="P105" s="381">
        <f>'[4]Rec Season - June'!L157</f>
        <v>0</v>
      </c>
      <c r="Q105" s="381">
        <f>'[4]Rec Season - June'!M157</f>
        <v>0</v>
      </c>
      <c r="R105" s="381">
        <f>'[4]Rec Season - June'!N157</f>
        <v>0</v>
      </c>
    </row>
    <row r="106" spans="1:18">
      <c r="A106" s="379"/>
      <c r="B106" s="384"/>
      <c r="C106" s="379"/>
      <c r="D106" s="382" t="s">
        <v>17</v>
      </c>
      <c r="E106" s="383"/>
      <c r="F106" s="393"/>
      <c r="G106" s="383"/>
      <c r="H106" s="381"/>
      <c r="I106" s="386"/>
      <c r="J106" s="383">
        <f>'[4]Rec Season - May'!K159</f>
        <v>0</v>
      </c>
      <c r="K106" s="383">
        <f>'[4]Rec Season - May'!L159</f>
        <v>0</v>
      </c>
      <c r="L106" s="383">
        <f>'[4]Rec Season - May'!M159</f>
        <v>0</v>
      </c>
      <c r="M106" s="383">
        <f>'[4]Rec Season - May'!N159</f>
        <v>0</v>
      </c>
      <c r="N106" s="393"/>
      <c r="O106" s="383">
        <f>'[4]Rec Season - June'!K158</f>
        <v>0</v>
      </c>
      <c r="P106" s="383">
        <f>'[4]Rec Season - June'!L158</f>
        <v>0</v>
      </c>
      <c r="Q106" s="383">
        <f>'[4]Rec Season - June'!M158</f>
        <v>0</v>
      </c>
      <c r="R106" s="383">
        <f>'[4]Rec Season - June'!N158</f>
        <v>0</v>
      </c>
    </row>
    <row r="107" spans="1:18">
      <c r="A107" s="401" t="s">
        <v>31</v>
      </c>
      <c r="B107" s="402">
        <v>935.5</v>
      </c>
      <c r="C107" s="401"/>
      <c r="D107" s="403" t="s">
        <v>17</v>
      </c>
      <c r="E107" s="404">
        <f>[4]Paducah!$L$14</f>
        <v>15</v>
      </c>
      <c r="F107" s="404">
        <f>[4]Paducah!$L$15</f>
        <v>66</v>
      </c>
      <c r="G107" s="404">
        <f>[4]Paducah!$L$16</f>
        <v>2.2273368439874646</v>
      </c>
      <c r="H107" s="405"/>
      <c r="I107" s="406"/>
      <c r="J107" s="404">
        <f>[4]Paducah!$M$14</f>
        <v>13</v>
      </c>
      <c r="K107" s="404">
        <f>[4]Paducah!$M$15</f>
        <v>400</v>
      </c>
      <c r="L107" s="404">
        <f>[4]Paducah!$M$16</f>
        <v>30.840461818172091</v>
      </c>
      <c r="M107" s="404">
        <f>[4]Paducah!$M$17</f>
        <v>1</v>
      </c>
      <c r="N107" s="407"/>
      <c r="O107" s="404">
        <f>[4]Paducah!$N$14</f>
        <v>13</v>
      </c>
      <c r="P107" s="404">
        <f>[4]Paducah!$N$15</f>
        <v>400</v>
      </c>
      <c r="Q107" s="404">
        <f>[4]Paducah!$N$16</f>
        <v>2.2594597786155108</v>
      </c>
      <c r="R107" s="404">
        <f>[4]Paducah!$N$17</f>
        <v>1</v>
      </c>
    </row>
    <row r="110" spans="1:18" ht="15.75">
      <c r="A110" s="104"/>
      <c r="B110" s="105"/>
      <c r="C110" s="104"/>
      <c r="D110" s="104"/>
      <c r="E110" s="449" t="s">
        <v>47</v>
      </c>
      <c r="F110" s="449"/>
      <c r="G110" s="449"/>
      <c r="H110" s="191" t="s">
        <v>33</v>
      </c>
      <c r="I110" s="265"/>
      <c r="J110" s="449" t="s">
        <v>48</v>
      </c>
      <c r="K110" s="449"/>
      <c r="L110" s="449"/>
      <c r="M110" s="191" t="s">
        <v>33</v>
      </c>
      <c r="N110" s="265"/>
      <c r="O110" s="449" t="s">
        <v>49</v>
      </c>
      <c r="P110" s="449"/>
      <c r="Q110" s="449"/>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f>'[5]Wilk-Penn'!$I$14</f>
        <v>22</v>
      </c>
      <c r="F113" s="113">
        <f>'[5]Wilk-Penn'!$I$15</f>
        <v>3180</v>
      </c>
      <c r="G113" s="113">
        <f>'[5]Wilk-Penn'!$I$16</f>
        <v>119.2682823791073</v>
      </c>
      <c r="H113" s="113">
        <f>'[5]Wilk-Penn'!$I$17</f>
        <v>3</v>
      </c>
      <c r="I113" s="113"/>
      <c r="J113" s="118">
        <f>'[5]Wilk-Penn'!$J$14</f>
        <v>22</v>
      </c>
      <c r="K113" s="118">
        <f>'[5]Wilk-Penn'!$J$15</f>
        <v>820</v>
      </c>
      <c r="L113" s="113">
        <f>'[5]Wilk-Penn'!$J$16</f>
        <v>70.23104542105628</v>
      </c>
      <c r="M113" s="113">
        <f>'[5]Wilk-Penn'!$J$17</f>
        <v>4</v>
      </c>
      <c r="N113" s="113"/>
      <c r="O113" s="118">
        <f>'[5]Wilk-Penn'!$K$14</f>
        <v>19</v>
      </c>
      <c r="P113" s="118">
        <f>'[5]Wilk-Penn'!$K$15</f>
        <v>710</v>
      </c>
      <c r="Q113" s="118">
        <f>'[5]Wilk-Penn'!$K$16</f>
        <v>87.117095718059247</v>
      </c>
      <c r="R113" s="195">
        <f>'[5]Wilk-Penn'!$K$17</f>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f>'[5]Hays Mine'!$I120</f>
        <v>0</v>
      </c>
      <c r="F115" s="312">
        <f>'[5]Hays Mine'!$I121</f>
        <v>0</v>
      </c>
      <c r="G115" s="409">
        <f>'[5]Hays Mine'!$I122</f>
        <v>0</v>
      </c>
      <c r="H115" s="294">
        <f>'[5]Hays Mine'!$I123</f>
        <v>0</v>
      </c>
      <c r="I115" s="312"/>
      <c r="J115" s="312">
        <f>'[5]Hays Mine'!$J120</f>
        <v>0</v>
      </c>
      <c r="K115" s="312">
        <f>'[5]Hays Mine'!$J121</f>
        <v>0</v>
      </c>
      <c r="L115" s="294">
        <f>'[5]Hays Mine'!$J122</f>
        <v>0</v>
      </c>
      <c r="M115" s="120">
        <f>'[5]Hays Mine'!$J123</f>
        <v>0</v>
      </c>
      <c r="N115" s="294"/>
      <c r="O115" s="312">
        <f>'[5]Hays Mine'!$K120</f>
        <v>0</v>
      </c>
      <c r="P115" s="312">
        <f>'[5]Hays Mine'!$K121</f>
        <v>0</v>
      </c>
      <c r="Q115" s="410">
        <f>'[5]Hays Mine'!$K122</f>
        <v>0</v>
      </c>
      <c r="R115" s="120">
        <f>'[5]Hays Mine'!$K123</f>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f>'[5]Rec Season - July'!L112</f>
        <v>0</v>
      </c>
      <c r="F117" s="125">
        <f>'[5]Rec Season - July'!M112</f>
        <v>0</v>
      </c>
      <c r="G117" s="125">
        <f>'[5]Rec Season - July'!N112</f>
        <v>0</v>
      </c>
      <c r="H117" s="125">
        <f>'[5]Rec Season - July'!O112</f>
        <v>0</v>
      </c>
      <c r="I117" s="125"/>
      <c r="J117" s="125">
        <f>'[5]Rec Season - August'!L112</f>
        <v>0</v>
      </c>
      <c r="K117" s="125">
        <f>'[5]Rec Season - August'!M112</f>
        <v>0</v>
      </c>
      <c r="L117" s="125">
        <f>'[5]Rec Season - August'!N112</f>
        <v>0</v>
      </c>
      <c r="M117" s="125">
        <f>'[5]Rec Season - August'!O112</f>
        <v>0</v>
      </c>
      <c r="N117" s="125"/>
      <c r="O117" s="125">
        <f>'[5]Rec Season - September'!L112</f>
        <v>0</v>
      </c>
      <c r="P117" s="125">
        <f>'[5]Rec Season - September'!M112</f>
        <v>0</v>
      </c>
      <c r="Q117" s="125">
        <f>'[5]Rec Season - September'!N112</f>
        <v>0</v>
      </c>
      <c r="R117" s="125">
        <f>'[5]Rec Season - September'!O112</f>
        <v>0</v>
      </c>
    </row>
    <row r="118" spans="1:18">
      <c r="A118" s="123"/>
      <c r="B118" s="124"/>
      <c r="C118" s="123"/>
      <c r="D118" s="128" t="s">
        <v>17</v>
      </c>
      <c r="E118" s="135">
        <f>'[5]Rec Season - July'!L113</f>
        <v>0</v>
      </c>
      <c r="F118" s="135">
        <f>'[5]Rec Season - July'!M113</f>
        <v>0</v>
      </c>
      <c r="G118" s="135">
        <f>'[5]Rec Season - July'!N113</f>
        <v>0</v>
      </c>
      <c r="H118" s="135">
        <f>'[5]Rec Season - July'!O113</f>
        <v>0</v>
      </c>
      <c r="I118" s="125"/>
      <c r="J118" s="135">
        <f>'[5]Rec Season - August'!L113</f>
        <v>0</v>
      </c>
      <c r="K118" s="135">
        <f>'[5]Rec Season - August'!M113</f>
        <v>0</v>
      </c>
      <c r="L118" s="135">
        <f>'[5]Rec Season - August'!N113</f>
        <v>0</v>
      </c>
      <c r="M118" s="135">
        <f>'[5]Rec Season - August'!O113</f>
        <v>0</v>
      </c>
      <c r="N118" s="125"/>
      <c r="O118" s="135">
        <f>'[5]Rec Season - September'!L113</f>
        <v>0</v>
      </c>
      <c r="P118" s="135">
        <f>'[5]Rec Season - September'!M113</f>
        <v>0</v>
      </c>
      <c r="Q118" s="135">
        <f>'[5]Rec Season - September'!N113</f>
        <v>0</v>
      </c>
      <c r="R118" s="135">
        <f>'[5]Rec Season - September'!O113</f>
        <v>0</v>
      </c>
    </row>
    <row r="119" spans="1:18">
      <c r="A119" s="123" t="s">
        <v>15</v>
      </c>
      <c r="B119" s="124" t="s">
        <v>18</v>
      </c>
      <c r="C119" s="123"/>
      <c r="D119" s="123" t="s">
        <v>10</v>
      </c>
      <c r="E119" s="125">
        <f>'[5]Rec Season - July'!L114</f>
        <v>0</v>
      </c>
      <c r="F119" s="125">
        <f>'[5]Rec Season - July'!M114</f>
        <v>0</v>
      </c>
      <c r="G119" s="125">
        <f>'[5]Rec Season - July'!N114</f>
        <v>0</v>
      </c>
      <c r="H119" s="125">
        <f>'[5]Rec Season - July'!O114</f>
        <v>0</v>
      </c>
      <c r="I119" s="125"/>
      <c r="J119" s="125">
        <f>'[5]Rec Season - August'!L114</f>
        <v>0</v>
      </c>
      <c r="K119" s="125">
        <f>'[5]Rec Season - August'!M114</f>
        <v>0</v>
      </c>
      <c r="L119" s="125">
        <f>'[5]Rec Season - August'!N114</f>
        <v>0</v>
      </c>
      <c r="M119" s="125">
        <f>'[5]Rec Season - August'!O114</f>
        <v>0</v>
      </c>
      <c r="N119" s="125"/>
      <c r="O119" s="125">
        <f>'[5]Rec Season - September'!L114</f>
        <v>0</v>
      </c>
      <c r="P119" s="125">
        <f>'[5]Rec Season - September'!M114</f>
        <v>0</v>
      </c>
      <c r="Q119" s="125">
        <f>'[5]Rec Season - September'!N114</f>
        <v>0</v>
      </c>
      <c r="R119" s="125">
        <f>'[5]Rec Season - September'!O114</f>
        <v>0</v>
      </c>
    </row>
    <row r="120" spans="1:18">
      <c r="A120" s="123"/>
      <c r="B120" s="124"/>
      <c r="C120" s="123"/>
      <c r="D120" s="128" t="s">
        <v>17</v>
      </c>
      <c r="E120" s="135">
        <f>'[5]Rec Season - July'!L115</f>
        <v>0</v>
      </c>
      <c r="F120" s="135">
        <f>'[5]Rec Season - July'!M115</f>
        <v>0</v>
      </c>
      <c r="G120" s="135">
        <f>'[5]Rec Season - July'!N115</f>
        <v>0</v>
      </c>
      <c r="H120" s="135">
        <f>'[5]Rec Season - July'!O115</f>
        <v>0</v>
      </c>
      <c r="I120" s="125"/>
      <c r="J120" s="135">
        <f>'[5]Rec Season - August'!L115</f>
        <v>0</v>
      </c>
      <c r="K120" s="135">
        <f>'[5]Rec Season - August'!M115</f>
        <v>0</v>
      </c>
      <c r="L120" s="135">
        <f>'[5]Rec Season - August'!N115</f>
        <v>0</v>
      </c>
      <c r="M120" s="135">
        <f>'[5]Rec Season - August'!O115</f>
        <v>0</v>
      </c>
      <c r="N120" s="125"/>
      <c r="O120" s="135">
        <f>'[5]Rec Season - September'!L115</f>
        <v>0</v>
      </c>
      <c r="P120" s="135">
        <f>'[5]Rec Season - September'!M115</f>
        <v>0</v>
      </c>
      <c r="Q120" s="135">
        <f>'[5]Rec Season - September'!N115</f>
        <v>0</v>
      </c>
      <c r="R120" s="135">
        <f>'[5]Rec Season - September'!O115</f>
        <v>0</v>
      </c>
    </row>
    <row r="121" spans="1:18">
      <c r="A121" s="123" t="s">
        <v>15</v>
      </c>
      <c r="B121" s="124" t="s">
        <v>19</v>
      </c>
      <c r="C121" s="123"/>
      <c r="D121" s="123" t="s">
        <v>10</v>
      </c>
      <c r="E121" s="125">
        <f>'[5]Rec Season - July'!L116</f>
        <v>0</v>
      </c>
      <c r="F121" s="125">
        <f>'[5]Rec Season - July'!M116</f>
        <v>0</v>
      </c>
      <c r="G121" s="125">
        <f>'[5]Rec Season - July'!N116</f>
        <v>0</v>
      </c>
      <c r="H121" s="125">
        <f>'[5]Rec Season - July'!O116</f>
        <v>0</v>
      </c>
      <c r="I121" s="125"/>
      <c r="J121" s="125">
        <f>'[5]Rec Season - August'!L116</f>
        <v>0</v>
      </c>
      <c r="K121" s="125">
        <f>'[5]Rec Season - August'!M116</f>
        <v>0</v>
      </c>
      <c r="L121" s="125">
        <f>'[5]Rec Season - August'!N116</f>
        <v>0</v>
      </c>
      <c r="M121" s="125">
        <f>'[5]Rec Season - August'!O116</f>
        <v>0</v>
      </c>
      <c r="N121" s="125"/>
      <c r="O121" s="125">
        <f>'[5]Rec Season - September'!L116</f>
        <v>0</v>
      </c>
      <c r="P121" s="125">
        <f>'[5]Rec Season - September'!M116</f>
        <v>0</v>
      </c>
      <c r="Q121" s="125">
        <f>'[5]Rec Season - September'!N116</f>
        <v>0</v>
      </c>
      <c r="R121" s="125">
        <f>'[5]Rec Season - September'!O116</f>
        <v>0</v>
      </c>
    </row>
    <row r="122" spans="1:18">
      <c r="A122" s="123"/>
      <c r="B122" s="124"/>
      <c r="C122" s="123"/>
      <c r="D122" s="128" t="s">
        <v>17</v>
      </c>
      <c r="E122" s="135">
        <f>'[5]Rec Season - July'!L117</f>
        <v>0</v>
      </c>
      <c r="F122" s="135">
        <f>'[5]Rec Season - July'!M117</f>
        <v>0</v>
      </c>
      <c r="G122" s="135">
        <f>'[5]Rec Season - July'!N117</f>
        <v>0</v>
      </c>
      <c r="H122" s="135">
        <f>'[5]Rec Season - July'!O117</f>
        <v>0</v>
      </c>
      <c r="I122" s="125"/>
      <c r="J122" s="135">
        <f>'[5]Rec Season - August'!L117</f>
        <v>0</v>
      </c>
      <c r="K122" s="135">
        <f>'[5]Rec Season - August'!M117</f>
        <v>0</v>
      </c>
      <c r="L122" s="135">
        <f>'[5]Rec Season - August'!N117</f>
        <v>0</v>
      </c>
      <c r="M122" s="135">
        <f>'[5]Rec Season - August'!O117</f>
        <v>0</v>
      </c>
      <c r="N122" s="125"/>
      <c r="O122" s="135">
        <f>'[5]Rec Season - September'!L117</f>
        <v>0</v>
      </c>
      <c r="P122" s="135">
        <f>'[5]Rec Season - September'!M117</f>
        <v>0</v>
      </c>
      <c r="Q122" s="135">
        <f>'[5]Rec Season - September'!N117</f>
        <v>0</v>
      </c>
      <c r="R122" s="135">
        <f>'[5]Rec Season - September'!O117</f>
        <v>0</v>
      </c>
    </row>
    <row r="123" spans="1:18">
      <c r="A123" s="123" t="s">
        <v>15</v>
      </c>
      <c r="B123" s="124">
        <v>4.3</v>
      </c>
      <c r="C123" s="123"/>
      <c r="D123" s="123" t="s">
        <v>10</v>
      </c>
      <c r="E123" s="125">
        <f>'[5]Rec Season - July'!L118</f>
        <v>0</v>
      </c>
      <c r="F123" s="125">
        <f>'[5]Rec Season - July'!M118</f>
        <v>0</v>
      </c>
      <c r="G123" s="125">
        <f>'[5]Rec Season - July'!N118</f>
        <v>0</v>
      </c>
      <c r="H123" s="125">
        <f>'[5]Rec Season - July'!O118</f>
        <v>0</v>
      </c>
      <c r="I123" s="125"/>
      <c r="J123" s="125">
        <f>'[5]Rec Season - August'!L118</f>
        <v>0</v>
      </c>
      <c r="K123" s="125">
        <f>'[5]Rec Season - August'!M118</f>
        <v>0</v>
      </c>
      <c r="L123" s="125">
        <f>'[5]Rec Season - August'!N118</f>
        <v>0</v>
      </c>
      <c r="M123" s="125">
        <f>'[5]Rec Season - August'!O118</f>
        <v>0</v>
      </c>
      <c r="N123" s="125"/>
      <c r="O123" s="125">
        <f>'[5]Rec Season - September'!L118</f>
        <v>0</v>
      </c>
      <c r="P123" s="125">
        <f>'[5]Rec Season - September'!M118</f>
        <v>0</v>
      </c>
      <c r="Q123" s="125">
        <f>'[5]Rec Season - September'!N118</f>
        <v>0</v>
      </c>
      <c r="R123" s="125">
        <f>'[5]Rec Season - September'!O118</f>
        <v>0</v>
      </c>
    </row>
    <row r="124" spans="1:18">
      <c r="A124" s="123"/>
      <c r="B124" s="124"/>
      <c r="C124" s="123"/>
      <c r="D124" s="128" t="s">
        <v>17</v>
      </c>
      <c r="E124" s="135">
        <f>'[5]Rec Season - July'!L119</f>
        <v>0</v>
      </c>
      <c r="F124" s="135">
        <f>'[5]Rec Season - July'!M119</f>
        <v>0</v>
      </c>
      <c r="G124" s="135">
        <f>'[5]Rec Season - July'!N119</f>
        <v>0</v>
      </c>
      <c r="H124" s="135">
        <f>'[5]Rec Season - July'!O119</f>
        <v>0</v>
      </c>
      <c r="I124" s="125"/>
      <c r="J124" s="135">
        <f>'[5]Rec Season - August'!L119</f>
        <v>0</v>
      </c>
      <c r="K124" s="135">
        <f>'[5]Rec Season - August'!M119</f>
        <v>0</v>
      </c>
      <c r="L124" s="135">
        <f>'[5]Rec Season - August'!N119</f>
        <v>0</v>
      </c>
      <c r="M124" s="135">
        <f>'[5]Rec Season - August'!O119</f>
        <v>0</v>
      </c>
      <c r="N124" s="125"/>
      <c r="O124" s="135">
        <f>'[5]Rec Season - September'!L119</f>
        <v>0</v>
      </c>
      <c r="P124" s="135">
        <f>'[5]Rec Season - September'!M119</f>
        <v>0</v>
      </c>
      <c r="Q124" s="135">
        <f>'[5]Rec Season - September'!N119</f>
        <v>0</v>
      </c>
      <c r="R124" s="135">
        <f>'[5]Rec Season - September'!O119</f>
        <v>0</v>
      </c>
    </row>
    <row r="125" spans="1:18">
      <c r="A125" s="104" t="s">
        <v>20</v>
      </c>
      <c r="B125" s="112">
        <v>86.8</v>
      </c>
      <c r="C125" s="104"/>
      <c r="D125" s="131" t="s">
        <v>17</v>
      </c>
      <c r="E125" s="312">
        <f>[5]Wheeling!$I120</f>
        <v>0</v>
      </c>
      <c r="F125" s="312">
        <f>[5]Wheeling!$I121</f>
        <v>0</v>
      </c>
      <c r="G125" s="317">
        <f>[5]Wheeling!$I122</f>
        <v>0</v>
      </c>
      <c r="H125" s="312">
        <f>[5]Wheeling!$I123</f>
        <v>0</v>
      </c>
      <c r="I125" s="312"/>
      <c r="J125" s="294">
        <f>[5]Wheeling!$J120</f>
        <v>0</v>
      </c>
      <c r="K125" s="317">
        <f>[5]Wheeling!$J121</f>
        <v>0</v>
      </c>
      <c r="L125" s="317">
        <f>[5]Wheeling!$J122</f>
        <v>0</v>
      </c>
      <c r="M125" s="312">
        <f>[5]Wheeling!$J123</f>
        <v>0</v>
      </c>
      <c r="N125" s="312"/>
      <c r="O125" s="317">
        <f>[5]Wheeling!$K120</f>
        <v>0</v>
      </c>
      <c r="P125" s="317">
        <f>[5]Wheeling!$K121</f>
        <v>0</v>
      </c>
      <c r="Q125" s="317">
        <f>[5]Wheeling!$K122</f>
        <v>0</v>
      </c>
      <c r="R125" s="312">
        <f>[5]Wheeling!$K123</f>
        <v>0</v>
      </c>
    </row>
    <row r="126" spans="1:18">
      <c r="A126" s="123" t="s">
        <v>21</v>
      </c>
      <c r="B126" s="124">
        <v>86.8</v>
      </c>
      <c r="C126" s="123"/>
      <c r="D126" s="123" t="s">
        <v>10</v>
      </c>
      <c r="E126" s="125">
        <f>'[5]Rec Season - July'!L136</f>
        <v>0</v>
      </c>
      <c r="F126" s="125">
        <f>'[5]Rec Season - July'!M136</f>
        <v>0</v>
      </c>
      <c r="G126" s="125">
        <f>'[5]Rec Season - July'!N136</f>
        <v>0</v>
      </c>
      <c r="H126" s="125">
        <f>'[5]Rec Season - July'!O136</f>
        <v>0</v>
      </c>
      <c r="I126" s="125"/>
      <c r="J126" s="125">
        <f>'[5]Rec Season - August'!L136</f>
        <v>0</v>
      </c>
      <c r="K126" s="125">
        <f>'[5]Rec Season - August'!M136</f>
        <v>0</v>
      </c>
      <c r="L126" s="125">
        <f>'[5]Rec Season - August'!N136</f>
        <v>0</v>
      </c>
      <c r="M126" s="125">
        <f>'[5]Rec Season - August'!O136</f>
        <v>0</v>
      </c>
      <c r="N126" s="125"/>
      <c r="O126" s="125">
        <f>'[5]Rec Season - September'!L136</f>
        <v>0</v>
      </c>
      <c r="P126" s="125">
        <f>'[5]Rec Season - September'!M136</f>
        <v>0</v>
      </c>
      <c r="Q126" s="125">
        <f>'[5]Rec Season - September'!N136</f>
        <v>0</v>
      </c>
      <c r="R126" s="125">
        <f>'[5]Rec Season - September'!O136</f>
        <v>0</v>
      </c>
    </row>
    <row r="127" spans="1:18">
      <c r="A127" s="123"/>
      <c r="B127" s="124"/>
      <c r="C127" s="123"/>
      <c r="D127" s="128" t="s">
        <v>17</v>
      </c>
      <c r="E127" s="135">
        <f>'[5]Rec Season - July'!L137</f>
        <v>0</v>
      </c>
      <c r="F127" s="135">
        <f>'[5]Rec Season - July'!M137</f>
        <v>0</v>
      </c>
      <c r="G127" s="135">
        <f>'[5]Rec Season - July'!N137</f>
        <v>0</v>
      </c>
      <c r="H127" s="135">
        <f>'[5]Rec Season - July'!O137</f>
        <v>0</v>
      </c>
      <c r="I127" s="135"/>
      <c r="J127" s="135">
        <f>'[5]Rec Season - August'!L137</f>
        <v>0</v>
      </c>
      <c r="K127" s="135">
        <f>'[5]Rec Season - August'!M137</f>
        <v>0</v>
      </c>
      <c r="L127" s="125">
        <f>'[5]Rec Season - August'!N137</f>
        <v>0</v>
      </c>
      <c r="M127" s="135">
        <f>'[5]Rec Season - August'!O137</f>
        <v>0</v>
      </c>
      <c r="N127" s="135"/>
      <c r="O127" s="135">
        <f>'[5]Rec Season - September'!L137</f>
        <v>0</v>
      </c>
      <c r="P127" s="135">
        <f>'[5]Rec Season - September'!M137</f>
        <v>0</v>
      </c>
      <c r="Q127" s="125">
        <f>'[5]Rec Season - September'!N137</f>
        <v>0</v>
      </c>
      <c r="R127" s="135">
        <f>'[5]Rec Season - September'!O137</f>
        <v>0</v>
      </c>
    </row>
    <row r="128" spans="1:18">
      <c r="A128" s="123" t="s">
        <v>21</v>
      </c>
      <c r="B128" s="124">
        <v>91.4</v>
      </c>
      <c r="C128" s="123"/>
      <c r="D128" s="123" t="s">
        <v>10</v>
      </c>
      <c r="E128" s="125">
        <f>'[5]Rec Season - July'!L138</f>
        <v>0</v>
      </c>
      <c r="F128" s="125">
        <f>'[5]Rec Season - July'!M138</f>
        <v>0</v>
      </c>
      <c r="G128" s="125">
        <f>'[5]Rec Season - July'!N138</f>
        <v>0</v>
      </c>
      <c r="H128" s="125">
        <f>'[5]Rec Season - July'!O138</f>
        <v>0</v>
      </c>
      <c r="I128" s="135"/>
      <c r="J128" s="125">
        <f>'[5]Rec Season - August'!L138</f>
        <v>0</v>
      </c>
      <c r="K128" s="125">
        <f>'[5]Rec Season - August'!M138</f>
        <v>0</v>
      </c>
      <c r="L128" s="125">
        <f>'[5]Rec Season - August'!N138</f>
        <v>0</v>
      </c>
      <c r="M128" s="125">
        <f>'[5]Rec Season - August'!O138</f>
        <v>0</v>
      </c>
      <c r="N128" s="135"/>
      <c r="O128" s="125">
        <f>'[5]Rec Season - September'!L138</f>
        <v>0</v>
      </c>
      <c r="P128" s="125">
        <f>'[5]Rec Season - September'!M138</f>
        <v>0</v>
      </c>
      <c r="Q128" s="125">
        <f>'[5]Rec Season - September'!N138</f>
        <v>0</v>
      </c>
      <c r="R128" s="125">
        <f>'[5]Rec Season - September'!O138</f>
        <v>0</v>
      </c>
    </row>
    <row r="129" spans="1:18">
      <c r="A129" s="123"/>
      <c r="B129" s="124"/>
      <c r="C129" s="123"/>
      <c r="D129" s="128" t="s">
        <v>17</v>
      </c>
      <c r="E129" s="135">
        <f>'[5]Rec Season - July'!L139</f>
        <v>0</v>
      </c>
      <c r="F129" s="135">
        <f>'[5]Rec Season - July'!M139</f>
        <v>0</v>
      </c>
      <c r="G129" s="135">
        <f>'[5]Rec Season - July'!N139</f>
        <v>0</v>
      </c>
      <c r="H129" s="135">
        <f>'[5]Rec Season - July'!O139</f>
        <v>0</v>
      </c>
      <c r="I129" s="135"/>
      <c r="J129" s="135">
        <f>'[5]Rec Season - August'!L139</f>
        <v>0</v>
      </c>
      <c r="K129" s="135">
        <f>'[5]Rec Season - August'!M139</f>
        <v>0</v>
      </c>
      <c r="L129" s="125">
        <f>'[5]Rec Season - August'!N139</f>
        <v>0</v>
      </c>
      <c r="M129" s="135">
        <f>'[5]Rec Season - August'!O139</f>
        <v>0</v>
      </c>
      <c r="N129" s="135"/>
      <c r="O129" s="135">
        <f>'[5]Rec Season - September'!L139</f>
        <v>0</v>
      </c>
      <c r="P129" s="135">
        <f>'[5]Rec Season - September'!M139</f>
        <v>0</v>
      </c>
      <c r="Q129" s="125">
        <f>'[5]Rec Season - September'!N139</f>
        <v>0</v>
      </c>
      <c r="R129" s="135">
        <f>'[5]Rec Season - September'!O139</f>
        <v>0</v>
      </c>
    </row>
    <row r="130" spans="1:18">
      <c r="A130" s="123" t="s">
        <v>21</v>
      </c>
      <c r="B130" s="124">
        <v>92.8</v>
      </c>
      <c r="C130" s="123"/>
      <c r="D130" s="123" t="s">
        <v>10</v>
      </c>
      <c r="E130" s="125">
        <f>'[5]Rec Season - July'!L140</f>
        <v>0</v>
      </c>
      <c r="F130" s="125">
        <f>'[5]Rec Season - July'!M140</f>
        <v>0</v>
      </c>
      <c r="G130" s="125">
        <f>'[5]Rec Season - July'!N140</f>
        <v>0</v>
      </c>
      <c r="H130" s="125">
        <f>'[5]Rec Season - July'!O140</f>
        <v>0</v>
      </c>
      <c r="I130" s="135"/>
      <c r="J130" s="125">
        <f>'[5]Rec Season - August'!L140</f>
        <v>0</v>
      </c>
      <c r="K130" s="125">
        <f>'[5]Rec Season - August'!M140</f>
        <v>0</v>
      </c>
      <c r="L130" s="125">
        <f>'[5]Rec Season - August'!N140</f>
        <v>0</v>
      </c>
      <c r="M130" s="125">
        <f>'[5]Rec Season - August'!O140</f>
        <v>0</v>
      </c>
      <c r="N130" s="135"/>
      <c r="O130" s="125">
        <f>'[5]Rec Season - September'!L140</f>
        <v>0</v>
      </c>
      <c r="P130" s="125">
        <f>'[5]Rec Season - September'!M140</f>
        <v>0</v>
      </c>
      <c r="Q130" s="125">
        <f>'[5]Rec Season - September'!N140</f>
        <v>0</v>
      </c>
      <c r="R130" s="125">
        <f>'[5]Rec Season - September'!O140</f>
        <v>0</v>
      </c>
    </row>
    <row r="131" spans="1:18">
      <c r="A131" s="123"/>
      <c r="B131" s="124"/>
      <c r="C131" s="123"/>
      <c r="D131" s="128" t="s">
        <v>17</v>
      </c>
      <c r="E131" s="135">
        <f>'[5]Rec Season - July'!L141</f>
        <v>0</v>
      </c>
      <c r="F131" s="135">
        <f>'[5]Rec Season - July'!M141</f>
        <v>0</v>
      </c>
      <c r="G131" s="135">
        <f>'[5]Rec Season - July'!N141</f>
        <v>0</v>
      </c>
      <c r="H131" s="135">
        <f>'[5]Rec Season - July'!O141</f>
        <v>0</v>
      </c>
      <c r="I131" s="135"/>
      <c r="J131" s="135">
        <f>'[5]Rec Season - August'!L141</f>
        <v>0</v>
      </c>
      <c r="K131" s="135">
        <f>'[5]Rec Season - August'!M141</f>
        <v>0</v>
      </c>
      <c r="L131" s="125">
        <f>'[5]Rec Season - August'!N141</f>
        <v>0</v>
      </c>
      <c r="M131" s="135">
        <f>'[5]Rec Season - August'!O141</f>
        <v>0</v>
      </c>
      <c r="N131" s="135"/>
      <c r="O131" s="135">
        <f>'[5]Rec Season - September'!L141</f>
        <v>0</v>
      </c>
      <c r="P131" s="135">
        <f>'[5]Rec Season - September'!M141</f>
        <v>0</v>
      </c>
      <c r="Q131" s="125">
        <f>'[5]Rec Season - September'!N141</f>
        <v>0</v>
      </c>
      <c r="R131" s="135">
        <f>'[5]Rec Season - September'!O141</f>
        <v>0</v>
      </c>
    </row>
    <row r="132" spans="1:18">
      <c r="A132" s="104" t="s">
        <v>22</v>
      </c>
      <c r="B132" s="112">
        <v>306.89999999999998</v>
      </c>
      <c r="C132" s="104"/>
      <c r="D132" s="104" t="s">
        <v>10</v>
      </c>
      <c r="E132" s="113">
        <f>[5]Huntington!$I$14</f>
        <v>22</v>
      </c>
      <c r="F132" s="113">
        <f>[5]Huntington!$I$15</f>
        <v>11000</v>
      </c>
      <c r="G132" s="118">
        <f>[5]Huntington!$I$16</f>
        <v>483.68786215292141</v>
      </c>
      <c r="H132" s="113">
        <f>[5]Huntington!$I$17</f>
        <v>12</v>
      </c>
      <c r="I132" s="113"/>
      <c r="J132" s="118">
        <f>[5]Huntington!$J$14</f>
        <v>0</v>
      </c>
      <c r="K132" s="118">
        <f>[5]Huntington!$J$15</f>
        <v>0</v>
      </c>
      <c r="L132" s="118" t="str">
        <f>[5]Huntington!$J$16</f>
        <v>N/A</v>
      </c>
      <c r="M132" s="113">
        <f>[5]Huntington!$J$17</f>
        <v>0</v>
      </c>
      <c r="N132" s="113"/>
      <c r="O132" s="118">
        <f>[5]Huntington!$K$14</f>
        <v>18</v>
      </c>
      <c r="P132" s="118">
        <f>[5]Huntington!$K$15</f>
        <v>2500</v>
      </c>
      <c r="Q132" s="118">
        <f>[5]Huntington!$K$16</f>
        <v>188.52697089939312</v>
      </c>
      <c r="R132" s="113">
        <f>[5]Huntington!$K$17</f>
        <v>5</v>
      </c>
    </row>
    <row r="133" spans="1:18">
      <c r="A133" s="123" t="s">
        <v>23</v>
      </c>
      <c r="B133" s="124">
        <v>305.10000000000002</v>
      </c>
      <c r="C133" s="123"/>
      <c r="D133" s="123" t="s">
        <v>10</v>
      </c>
      <c r="E133" s="125">
        <f>'[5]Rec Season - July'!L154</f>
        <v>0</v>
      </c>
      <c r="F133" s="125">
        <f>'[5]Rec Season - July'!M154</f>
        <v>0</v>
      </c>
      <c r="G133" s="125">
        <f>'[5]Rec Season - July'!N154</f>
        <v>0</v>
      </c>
      <c r="H133" s="125">
        <f>'[5]Rec Season - July'!O154</f>
        <v>0</v>
      </c>
      <c r="I133" s="125"/>
      <c r="J133" s="125">
        <f>'[5]Rec Season - August'!L154</f>
        <v>0</v>
      </c>
      <c r="K133" s="125">
        <f>'[5]Rec Season - August'!M154</f>
        <v>0</v>
      </c>
      <c r="L133" s="125">
        <f>'[5]Rec Season - August'!N154</f>
        <v>0</v>
      </c>
      <c r="M133" s="125">
        <f>'[5]Rec Season - August'!O154</f>
        <v>0</v>
      </c>
      <c r="N133" s="125"/>
      <c r="O133" s="125">
        <f>'[5]Rec Season - September'!L154</f>
        <v>0</v>
      </c>
      <c r="P133" s="125">
        <f>'[5]Rec Season - September'!M154</f>
        <v>0</v>
      </c>
      <c r="Q133" s="125">
        <f>'[5]Rec Season - September'!N154</f>
        <v>0</v>
      </c>
      <c r="R133" s="125">
        <f>'[5]Rec Season - September'!O154</f>
        <v>0</v>
      </c>
    </row>
    <row r="134" spans="1:18">
      <c r="A134" s="123"/>
      <c r="B134" s="124"/>
      <c r="C134" s="123"/>
      <c r="D134" s="128" t="s">
        <v>17</v>
      </c>
      <c r="E134" s="135">
        <f>'[5]Rec Season - July'!L155</f>
        <v>0</v>
      </c>
      <c r="F134" s="135">
        <f>'[5]Rec Season - July'!M155</f>
        <v>0</v>
      </c>
      <c r="G134" s="135">
        <f>'[5]Rec Season - July'!N155</f>
        <v>0</v>
      </c>
      <c r="H134" s="135">
        <f>'[5]Rec Season - July'!O155</f>
        <v>0</v>
      </c>
      <c r="I134" s="135"/>
      <c r="J134" s="135">
        <f>'[5]Rec Season - August'!L155</f>
        <v>0</v>
      </c>
      <c r="K134" s="135">
        <f>'[5]Rec Season - August'!M155</f>
        <v>0</v>
      </c>
      <c r="L134" s="125">
        <f>'[5]Rec Season - August'!N155</f>
        <v>0</v>
      </c>
      <c r="M134" s="135">
        <f>'[5]Rec Season - August'!O155</f>
        <v>0</v>
      </c>
      <c r="N134" s="135"/>
      <c r="O134" s="135">
        <f>'[5]Rec Season - September'!L155</f>
        <v>0</v>
      </c>
      <c r="P134" s="135">
        <f>'[5]Rec Season - September'!M155</f>
        <v>0</v>
      </c>
      <c r="Q134" s="125">
        <f>'[5]Rec Season - September'!N155</f>
        <v>0</v>
      </c>
      <c r="R134" s="135">
        <f>'[5]Rec Season - September'!O155</f>
        <v>0</v>
      </c>
    </row>
    <row r="135" spans="1:18">
      <c r="A135" s="123" t="s">
        <v>23</v>
      </c>
      <c r="B135" s="124">
        <v>308.10000000000002</v>
      </c>
      <c r="C135" s="123"/>
      <c r="D135" s="123" t="s">
        <v>10</v>
      </c>
      <c r="E135" s="125">
        <f>'[5]Rec Season - July'!L156</f>
        <v>0</v>
      </c>
      <c r="F135" s="125">
        <f>'[5]Rec Season - July'!M156</f>
        <v>0</v>
      </c>
      <c r="G135" s="125">
        <f>'[5]Rec Season - July'!N156</f>
        <v>0</v>
      </c>
      <c r="H135" s="125">
        <f>'[5]Rec Season - July'!O156</f>
        <v>0</v>
      </c>
      <c r="I135" s="135"/>
      <c r="J135" s="125">
        <f>'[5]Rec Season - August'!L156</f>
        <v>0</v>
      </c>
      <c r="K135" s="125">
        <f>'[5]Rec Season - August'!M156</f>
        <v>0</v>
      </c>
      <c r="L135" s="125">
        <f>'[5]Rec Season - August'!N156</f>
        <v>0</v>
      </c>
      <c r="M135" s="125">
        <f>'[5]Rec Season - August'!O156</f>
        <v>0</v>
      </c>
      <c r="N135" s="135"/>
      <c r="O135" s="125">
        <f>'[5]Rec Season - September'!L156</f>
        <v>0</v>
      </c>
      <c r="P135" s="125">
        <f>'[5]Rec Season - September'!M156</f>
        <v>0</v>
      </c>
      <c r="Q135" s="125">
        <f>'[5]Rec Season - September'!N156</f>
        <v>0</v>
      </c>
      <c r="R135" s="125">
        <f>'[5]Rec Season - September'!O156</f>
        <v>0</v>
      </c>
    </row>
    <row r="136" spans="1:18">
      <c r="A136" s="123"/>
      <c r="B136" s="124"/>
      <c r="C136" s="123"/>
      <c r="D136" s="128" t="s">
        <v>17</v>
      </c>
      <c r="E136" s="135">
        <f>'[5]Rec Season - July'!L157</f>
        <v>0</v>
      </c>
      <c r="F136" s="135">
        <f>'[5]Rec Season - July'!M157</f>
        <v>0</v>
      </c>
      <c r="G136" s="135">
        <f>'[5]Rec Season - July'!N157</f>
        <v>0</v>
      </c>
      <c r="H136" s="135">
        <f>'[5]Rec Season - July'!O157</f>
        <v>0</v>
      </c>
      <c r="I136" s="135"/>
      <c r="J136" s="135">
        <f>'[5]Rec Season - August'!L157</f>
        <v>0</v>
      </c>
      <c r="K136" s="135">
        <f>'[5]Rec Season - August'!M157</f>
        <v>0</v>
      </c>
      <c r="L136" s="125">
        <f>'[5]Rec Season - August'!N157</f>
        <v>0</v>
      </c>
      <c r="M136" s="135">
        <f>'[5]Rec Season - August'!O157</f>
        <v>0</v>
      </c>
      <c r="N136" s="135"/>
      <c r="O136" s="135">
        <f>'[5]Rec Season - September'!L157</f>
        <v>0</v>
      </c>
      <c r="P136" s="135">
        <f>'[5]Rec Season - September'!M157</f>
        <v>0</v>
      </c>
      <c r="Q136" s="125">
        <f>'[5]Rec Season - September'!N157</f>
        <v>0</v>
      </c>
      <c r="R136" s="135">
        <f>'[5]Rec Season - September'!O157</f>
        <v>0</v>
      </c>
    </row>
    <row r="137" spans="1:18">
      <c r="A137" s="123" t="s">
        <v>23</v>
      </c>
      <c r="B137" s="124">
        <v>314.8</v>
      </c>
      <c r="C137" s="123"/>
      <c r="D137" s="123" t="s">
        <v>10</v>
      </c>
      <c r="E137" s="125">
        <f>'[5]Rec Season - July'!L158</f>
        <v>0</v>
      </c>
      <c r="F137" s="125">
        <f>'[5]Rec Season - July'!M158</f>
        <v>0</v>
      </c>
      <c r="G137" s="125">
        <f>'[5]Rec Season - July'!N158</f>
        <v>0</v>
      </c>
      <c r="H137" s="125">
        <f>'[5]Rec Season - July'!O158</f>
        <v>0</v>
      </c>
      <c r="I137" s="135"/>
      <c r="J137" s="125">
        <f>'[5]Rec Season - August'!L158</f>
        <v>0</v>
      </c>
      <c r="K137" s="125">
        <f>'[5]Rec Season - August'!M158</f>
        <v>0</v>
      </c>
      <c r="L137" s="125">
        <f>'[5]Rec Season - August'!N158</f>
        <v>0</v>
      </c>
      <c r="M137" s="125">
        <f>'[5]Rec Season - August'!O158</f>
        <v>0</v>
      </c>
      <c r="N137" s="135"/>
      <c r="O137" s="125">
        <f>'[5]Rec Season - September'!L158</f>
        <v>0</v>
      </c>
      <c r="P137" s="125">
        <f>'[5]Rec Season - September'!M158</f>
        <v>0</v>
      </c>
      <c r="Q137" s="125">
        <f>'[5]Rec Season - September'!N158</f>
        <v>0</v>
      </c>
      <c r="R137" s="125">
        <f>'[5]Rec Season - September'!O158</f>
        <v>0</v>
      </c>
    </row>
    <row r="138" spans="1:18">
      <c r="A138" s="123"/>
      <c r="B138" s="124"/>
      <c r="C138" s="123"/>
      <c r="D138" s="128" t="s">
        <v>17</v>
      </c>
      <c r="E138" s="135">
        <f>'[5]Rec Season - July'!L159</f>
        <v>0</v>
      </c>
      <c r="F138" s="135">
        <f>'[5]Rec Season - July'!M159</f>
        <v>0</v>
      </c>
      <c r="G138" s="135">
        <f>'[5]Rec Season - July'!N159</f>
        <v>0</v>
      </c>
      <c r="H138" s="135">
        <f>'[5]Rec Season - July'!O159</f>
        <v>0</v>
      </c>
      <c r="I138" s="135"/>
      <c r="J138" s="135">
        <f>'[5]Rec Season - August'!L159</f>
        <v>0</v>
      </c>
      <c r="K138" s="135">
        <f>'[5]Rec Season - August'!M159</f>
        <v>0</v>
      </c>
      <c r="L138" s="125">
        <f>'[5]Rec Season - August'!N159</f>
        <v>0</v>
      </c>
      <c r="M138" s="135">
        <f>'[5]Rec Season - August'!O159</f>
        <v>0</v>
      </c>
      <c r="N138" s="135"/>
      <c r="O138" s="135">
        <f>'[5]Rec Season - September'!L159</f>
        <v>0</v>
      </c>
      <c r="P138" s="135">
        <f>'[5]Rec Season - September'!M159</f>
        <v>0</v>
      </c>
      <c r="Q138" s="125">
        <f>'[5]Rec Season - September'!N159</f>
        <v>0</v>
      </c>
      <c r="R138" s="135">
        <f>'[5]Rec Season - September'!O159</f>
        <v>0</v>
      </c>
    </row>
    <row r="139" spans="1:18">
      <c r="A139" s="104" t="s">
        <v>24</v>
      </c>
      <c r="B139" s="112">
        <v>351</v>
      </c>
      <c r="C139" s="104"/>
      <c r="D139" s="104" t="s">
        <v>10</v>
      </c>
      <c r="E139" s="113">
        <f>[5]Portsmouth!$I$14</f>
        <v>3</v>
      </c>
      <c r="F139" s="113">
        <f>[5]Portsmouth!$I$15</f>
        <v>26</v>
      </c>
      <c r="G139" s="113" t="str">
        <f>[5]Portsmouth!$I$16</f>
        <v>N/A</v>
      </c>
      <c r="H139" s="113">
        <f>[5]Portsmouth!$I$17</f>
        <v>0</v>
      </c>
      <c r="I139" s="113"/>
      <c r="J139" s="113">
        <f>[5]Portsmouth!$J$14</f>
        <v>5</v>
      </c>
      <c r="K139" s="113">
        <f>[5]Portsmouth!$J$15</f>
        <v>89</v>
      </c>
      <c r="L139" s="113">
        <f>[5]Portsmouth!$J$16</f>
        <v>2.4540194545491305</v>
      </c>
      <c r="M139" s="113">
        <f>[5]Portsmouth!$J$17</f>
        <v>0</v>
      </c>
      <c r="N139" s="113"/>
      <c r="O139" s="113">
        <f>[5]Portsmouth!$K$14</f>
        <v>5</v>
      </c>
      <c r="P139" s="113">
        <f>[5]Portsmouth!$K$15</f>
        <v>46</v>
      </c>
      <c r="Q139" s="113">
        <f>[5]Portsmouth!$K$16</f>
        <v>2.1505600128111397</v>
      </c>
      <c r="R139" s="113">
        <f>[5]Portsmouth!$K$17</f>
        <v>0</v>
      </c>
    </row>
    <row r="140" spans="1:18">
      <c r="A140" s="104" t="s">
        <v>25</v>
      </c>
      <c r="B140" s="112">
        <v>462.8</v>
      </c>
      <c r="C140" s="104"/>
      <c r="D140" s="131" t="s">
        <v>17</v>
      </c>
      <c r="E140" s="312">
        <f>[5]Cincinnati!$I$14</f>
        <v>6</v>
      </c>
      <c r="F140" s="312">
        <f>[5]Cincinnati!$I$15</f>
        <v>3</v>
      </c>
      <c r="G140" s="317">
        <f>[5]Cincinnati!$I$16</f>
        <v>1.6188704068605666</v>
      </c>
      <c r="H140" s="312">
        <f>[5]Cincinnati!$I$17</f>
        <v>0</v>
      </c>
      <c r="I140" s="312"/>
      <c r="J140" s="317">
        <f>[5]Cincinnati!$J$14</f>
        <v>3</v>
      </c>
      <c r="K140" s="317">
        <f>[5]Cincinnati!$J$15</f>
        <v>4</v>
      </c>
      <c r="L140" s="317" t="str">
        <f>[5]Cincinnati!$J$16</f>
        <v>N/A</v>
      </c>
      <c r="M140" s="312">
        <f>[5]Cincinnati!$J$17</f>
        <v>0</v>
      </c>
      <c r="N140" s="312"/>
      <c r="O140" s="317">
        <f>[5]Cincinnati!$K$14</f>
        <v>5</v>
      </c>
      <c r="P140" s="317">
        <f>[5]Cincinnati!$K$15</f>
        <v>14</v>
      </c>
      <c r="Q140" s="317">
        <f>[5]Cincinnati!$K$16</f>
        <v>4.0723360092807965</v>
      </c>
      <c r="R140" s="312">
        <f>[5]Cincinnati!$K$17</f>
        <v>0</v>
      </c>
    </row>
    <row r="141" spans="1:18">
      <c r="A141" s="123" t="s">
        <v>26</v>
      </c>
      <c r="B141" s="124">
        <v>462.6</v>
      </c>
      <c r="C141" s="123"/>
      <c r="D141" s="123" t="s">
        <v>10</v>
      </c>
      <c r="E141" s="125">
        <f>'[5]Rec Season - July'!L172</f>
        <v>0</v>
      </c>
      <c r="F141" s="125">
        <f>'[5]Rec Season - July'!M172</f>
        <v>0</v>
      </c>
      <c r="G141" s="125">
        <f>'[5]Rec Season - July'!N172</f>
        <v>0</v>
      </c>
      <c r="H141" s="125">
        <f>'[5]Rec Season - July'!O172</f>
        <v>0</v>
      </c>
      <c r="I141" s="125"/>
      <c r="J141" s="125">
        <f>'[5]Rec Season - August'!L172</f>
        <v>0</v>
      </c>
      <c r="K141" s="125">
        <f>'[5]Rec Season - August'!M172</f>
        <v>0</v>
      </c>
      <c r="L141" s="125">
        <f>'[5]Rec Season - August'!N172</f>
        <v>0</v>
      </c>
      <c r="M141" s="125">
        <f>'[5]Rec Season - August'!O172</f>
        <v>0</v>
      </c>
      <c r="N141" s="125"/>
      <c r="O141" s="125">
        <f>'[5]Rec Season - September'!L172</f>
        <v>0</v>
      </c>
      <c r="P141" s="125">
        <f>'[5]Rec Season - September'!M172</f>
        <v>0</v>
      </c>
      <c r="Q141" s="125">
        <f>'[5]Rec Season - September'!N172</f>
        <v>0</v>
      </c>
      <c r="R141" s="125">
        <f>'[5]Rec Season - September'!O172</f>
        <v>0</v>
      </c>
    </row>
    <row r="142" spans="1:18">
      <c r="A142" s="123"/>
      <c r="B142" s="124"/>
      <c r="C142" s="123"/>
      <c r="D142" s="128" t="s">
        <v>17</v>
      </c>
      <c r="E142" s="135">
        <f>'[5]Rec Season - July'!L173</f>
        <v>0</v>
      </c>
      <c r="F142" s="135">
        <f>'[5]Rec Season - July'!M173</f>
        <v>0</v>
      </c>
      <c r="G142" s="135">
        <f>'[5]Rec Season - July'!N173</f>
        <v>0</v>
      </c>
      <c r="H142" s="135">
        <f>'[5]Rec Season - July'!O173</f>
        <v>0</v>
      </c>
      <c r="I142" s="135"/>
      <c r="J142" s="135">
        <f>'[5]Rec Season - August'!L173</f>
        <v>0</v>
      </c>
      <c r="K142" s="135">
        <f>'[5]Rec Season - August'!M173</f>
        <v>0</v>
      </c>
      <c r="L142" s="125">
        <f>'[5]Rec Season - August'!N173</f>
        <v>0</v>
      </c>
      <c r="M142" s="135">
        <f>'[5]Rec Season - August'!O173</f>
        <v>0</v>
      </c>
      <c r="N142" s="135"/>
      <c r="O142" s="135">
        <f>'[5]Rec Season - September'!L173</f>
        <v>0</v>
      </c>
      <c r="P142" s="135">
        <f>'[5]Rec Season - September'!M173</f>
        <v>0</v>
      </c>
      <c r="Q142" s="125">
        <f>'[5]Rec Season - September'!N173</f>
        <v>0</v>
      </c>
      <c r="R142" s="135">
        <f>'[5]Rec Season - September'!O173</f>
        <v>0</v>
      </c>
    </row>
    <row r="143" spans="1:18">
      <c r="A143" s="123" t="s">
        <v>26</v>
      </c>
      <c r="B143" s="124">
        <v>470</v>
      </c>
      <c r="C143" s="123"/>
      <c r="D143" s="123" t="s">
        <v>10</v>
      </c>
      <c r="E143" s="125">
        <f>'[5]Rec Season - July'!L174</f>
        <v>0</v>
      </c>
      <c r="F143" s="125">
        <f>'[5]Rec Season - July'!M174</f>
        <v>0</v>
      </c>
      <c r="G143" s="125">
        <f>'[5]Rec Season - July'!N174</f>
        <v>0</v>
      </c>
      <c r="H143" s="125">
        <f>'[5]Rec Season - July'!O174</f>
        <v>0</v>
      </c>
      <c r="I143" s="135"/>
      <c r="J143" s="125">
        <f>'[5]Rec Season - August'!L174</f>
        <v>0</v>
      </c>
      <c r="K143" s="125">
        <f>'[5]Rec Season - August'!M174</f>
        <v>0</v>
      </c>
      <c r="L143" s="125">
        <f>'[5]Rec Season - August'!N174</f>
        <v>0</v>
      </c>
      <c r="M143" s="125">
        <f>'[5]Rec Season - August'!O174</f>
        <v>0</v>
      </c>
      <c r="N143" s="135"/>
      <c r="O143" s="125">
        <f>'[5]Rec Season - September'!L174</f>
        <v>0</v>
      </c>
      <c r="P143" s="125">
        <f>'[5]Rec Season - September'!M174</f>
        <v>0</v>
      </c>
      <c r="Q143" s="125">
        <f>'[5]Rec Season - September'!N174</f>
        <v>0</v>
      </c>
      <c r="R143" s="125">
        <f>'[5]Rec Season - September'!O174</f>
        <v>0</v>
      </c>
    </row>
    <row r="144" spans="1:18">
      <c r="A144" s="123"/>
      <c r="B144" s="124"/>
      <c r="C144" s="123"/>
      <c r="D144" s="128" t="s">
        <v>17</v>
      </c>
      <c r="E144" s="135">
        <f>'[5]Rec Season - July'!L175</f>
        <v>0</v>
      </c>
      <c r="F144" s="135">
        <f>'[5]Rec Season - July'!M175</f>
        <v>0</v>
      </c>
      <c r="G144" s="135">
        <f>'[5]Rec Season - July'!N175</f>
        <v>0</v>
      </c>
      <c r="H144" s="135">
        <f>'[5]Rec Season - July'!O175</f>
        <v>0</v>
      </c>
      <c r="I144" s="135"/>
      <c r="J144" s="135">
        <f>'[5]Rec Season - August'!L175</f>
        <v>0</v>
      </c>
      <c r="K144" s="135">
        <f>'[5]Rec Season - August'!M175</f>
        <v>0</v>
      </c>
      <c r="L144" s="125">
        <f>'[5]Rec Season - August'!N175</f>
        <v>0</v>
      </c>
      <c r="M144" s="135">
        <f>'[5]Rec Season - August'!O175</f>
        <v>0</v>
      </c>
      <c r="N144" s="135"/>
      <c r="O144" s="135">
        <f>'[5]Rec Season - September'!L175</f>
        <v>0</v>
      </c>
      <c r="P144" s="135">
        <f>'[5]Rec Season - September'!M175</f>
        <v>0</v>
      </c>
      <c r="Q144" s="125">
        <f>'[5]Rec Season - September'!N175</f>
        <v>0</v>
      </c>
      <c r="R144" s="135">
        <f>'[5]Rec Season - September'!O175</f>
        <v>0</v>
      </c>
    </row>
    <row r="145" spans="1:18">
      <c r="A145" s="123" t="s">
        <v>26</v>
      </c>
      <c r="B145" s="124">
        <v>477.5</v>
      </c>
      <c r="C145" s="123"/>
      <c r="D145" s="123" t="s">
        <v>10</v>
      </c>
      <c r="E145" s="125">
        <f>'[5]Rec Season - July'!L176</f>
        <v>0</v>
      </c>
      <c r="F145" s="125">
        <f>'[5]Rec Season - July'!M176</f>
        <v>0</v>
      </c>
      <c r="G145" s="125">
        <f>'[5]Rec Season - July'!N176</f>
        <v>0</v>
      </c>
      <c r="H145" s="125">
        <f>'[5]Rec Season - July'!O176</f>
        <v>0</v>
      </c>
      <c r="I145" s="135"/>
      <c r="J145" s="125">
        <f>'[5]Rec Season - August'!L176</f>
        <v>0</v>
      </c>
      <c r="K145" s="125">
        <f>'[5]Rec Season - August'!M176</f>
        <v>0</v>
      </c>
      <c r="L145" s="125">
        <f>'[5]Rec Season - August'!N176</f>
        <v>0</v>
      </c>
      <c r="M145" s="125">
        <f>'[5]Rec Season - August'!O176</f>
        <v>0</v>
      </c>
      <c r="N145" s="135"/>
      <c r="O145" s="125">
        <f>'[5]Rec Season - September'!L176</f>
        <v>0</v>
      </c>
      <c r="P145" s="125">
        <f>'[5]Rec Season - September'!M176</f>
        <v>0</v>
      </c>
      <c r="Q145" s="125">
        <f>'[5]Rec Season - September'!N176</f>
        <v>0</v>
      </c>
      <c r="R145" s="125">
        <f>'[5]Rec Season - September'!O176</f>
        <v>0</v>
      </c>
    </row>
    <row r="146" spans="1:18">
      <c r="A146" s="123"/>
      <c r="B146" s="124"/>
      <c r="C146" s="123"/>
      <c r="D146" s="128" t="s">
        <v>17</v>
      </c>
      <c r="E146" s="135">
        <f>'[5]Rec Season - July'!L177</f>
        <v>0</v>
      </c>
      <c r="F146" s="135">
        <f>'[5]Rec Season - July'!M177</f>
        <v>0</v>
      </c>
      <c r="G146" s="135">
        <f>'[5]Rec Season - July'!N177</f>
        <v>0</v>
      </c>
      <c r="H146" s="135">
        <f>'[5]Rec Season - July'!O177</f>
        <v>0</v>
      </c>
      <c r="I146" s="135"/>
      <c r="J146" s="135">
        <f>'[5]Rec Season - August'!L177</f>
        <v>0</v>
      </c>
      <c r="K146" s="135">
        <f>'[5]Rec Season - August'!M177</f>
        <v>0</v>
      </c>
      <c r="L146" s="125">
        <f>'[5]Rec Season - August'!N177</f>
        <v>0</v>
      </c>
      <c r="M146" s="135">
        <f>'[5]Rec Season - August'!O177</f>
        <v>0</v>
      </c>
      <c r="N146" s="135"/>
      <c r="O146" s="135">
        <f>'[5]Rec Season - September'!L177</f>
        <v>0</v>
      </c>
      <c r="P146" s="135">
        <f>'[5]Rec Season - September'!M177</f>
        <v>0</v>
      </c>
      <c r="Q146" s="125">
        <f>'[5]Rec Season - September'!N177</f>
        <v>0</v>
      </c>
      <c r="R146" s="135">
        <f>'[5]Rec Season - September'!O177</f>
        <v>0</v>
      </c>
    </row>
    <row r="147" spans="1:18">
      <c r="A147" s="136" t="s">
        <v>27</v>
      </c>
      <c r="B147" s="137">
        <v>594</v>
      </c>
      <c r="C147" s="136"/>
      <c r="D147" s="131" t="s">
        <v>17</v>
      </c>
      <c r="E147" s="139">
        <f>[5]Louisville!$I$14</f>
        <v>31</v>
      </c>
      <c r="F147" s="139">
        <f>[5]Louisville!$I$15</f>
        <v>100</v>
      </c>
      <c r="G147" s="139">
        <f>[5]Louisville!$I$16</f>
        <v>28.085798375399641</v>
      </c>
      <c r="H147" s="139">
        <f>[5]Louisville!$I$17</f>
        <v>0</v>
      </c>
      <c r="I147" s="139"/>
      <c r="J147" s="139">
        <f>[5]Louisville!$J$14</f>
        <v>28</v>
      </c>
      <c r="K147" s="139">
        <f>[5]Louisville!$J$15</f>
        <v>100</v>
      </c>
      <c r="L147" s="139">
        <f>[5]Louisville!$J$16</f>
        <v>71.968567300115211</v>
      </c>
      <c r="M147" s="139">
        <f>[5]Louisville!$J$17</f>
        <v>0</v>
      </c>
      <c r="N147" s="139"/>
      <c r="O147" s="139">
        <f>[5]Louisville!$K$14</f>
        <v>29</v>
      </c>
      <c r="P147" s="139">
        <f>[5]Louisville!$K$15</f>
        <v>870</v>
      </c>
      <c r="Q147" s="139">
        <f>[5]Louisville!$K$16</f>
        <v>35.281988323743803</v>
      </c>
      <c r="R147" s="139">
        <f>[5]Louisville!$K$17</f>
        <v>2</v>
      </c>
    </row>
    <row r="148" spans="1:18">
      <c r="A148" s="123" t="s">
        <v>28</v>
      </c>
      <c r="B148" s="124">
        <v>594</v>
      </c>
      <c r="C148" s="123"/>
      <c r="D148" s="123" t="s">
        <v>10</v>
      </c>
      <c r="E148" s="125">
        <f>'[5]Rec Season - July'!L190</f>
        <v>0</v>
      </c>
      <c r="F148" s="125">
        <f>'[5]Rec Season - July'!M190</f>
        <v>0</v>
      </c>
      <c r="G148" s="125">
        <f>'[5]Rec Season - July'!N190</f>
        <v>0</v>
      </c>
      <c r="H148" s="125">
        <f>'[5]Rec Season - July'!O190</f>
        <v>0</v>
      </c>
      <c r="I148" s="125"/>
      <c r="J148" s="125">
        <f>'[5]Rec Season - August'!L190</f>
        <v>0</v>
      </c>
      <c r="K148" s="125">
        <f>'[5]Rec Season - August'!M190</f>
        <v>0</v>
      </c>
      <c r="L148" s="125">
        <f>'[5]Rec Season - August'!N190</f>
        <v>0</v>
      </c>
      <c r="M148" s="125">
        <f>'[5]Rec Season - August'!O190</f>
        <v>0</v>
      </c>
      <c r="N148" s="125"/>
      <c r="O148" s="125">
        <f>'[5]Rec Season - September'!L190</f>
        <v>0</v>
      </c>
      <c r="P148" s="125">
        <f>'[5]Rec Season - September'!M190</f>
        <v>0</v>
      </c>
      <c r="Q148" s="125">
        <f>'[5]Rec Season - September'!N190</f>
        <v>0</v>
      </c>
      <c r="R148" s="125">
        <f>'[5]Rec Season - September'!O190</f>
        <v>0</v>
      </c>
    </row>
    <row r="149" spans="1:18">
      <c r="A149" s="123"/>
      <c r="B149" s="124"/>
      <c r="C149" s="123"/>
      <c r="D149" s="128" t="s">
        <v>17</v>
      </c>
      <c r="E149" s="135">
        <f>'[5]Rec Season - July'!L191</f>
        <v>0</v>
      </c>
      <c r="F149" s="135">
        <f>'[5]Rec Season - July'!M191</f>
        <v>0</v>
      </c>
      <c r="G149" s="125">
        <f>'[5]Rec Season - July'!N191</f>
        <v>0</v>
      </c>
      <c r="H149" s="135">
        <f>'[5]Rec Season - July'!O191</f>
        <v>0</v>
      </c>
      <c r="I149" s="135"/>
      <c r="J149" s="135">
        <f>'[5]Rec Season - August'!L191</f>
        <v>0</v>
      </c>
      <c r="K149" s="135">
        <f>'[5]Rec Season - August'!M191</f>
        <v>0</v>
      </c>
      <c r="L149" s="125">
        <f>'[5]Rec Season - August'!N191</f>
        <v>0</v>
      </c>
      <c r="M149" s="135">
        <f>'[5]Rec Season - August'!O191</f>
        <v>0</v>
      </c>
      <c r="N149" s="135"/>
      <c r="O149" s="135">
        <f>'[5]Rec Season - September'!L191</f>
        <v>0</v>
      </c>
      <c r="P149" s="135">
        <f>'[5]Rec Season - September'!M191</f>
        <v>0</v>
      </c>
      <c r="Q149" s="135">
        <f>'[5]Rec Season - September'!N191</f>
        <v>0</v>
      </c>
      <c r="R149" s="135">
        <f>'[5]Rec Season - September'!O191</f>
        <v>0</v>
      </c>
    </row>
    <row r="150" spans="1:18">
      <c r="A150" s="123" t="s">
        <v>28</v>
      </c>
      <c r="B150" s="124">
        <v>608.70000000000005</v>
      </c>
      <c r="C150" s="123"/>
      <c r="D150" s="123" t="s">
        <v>10</v>
      </c>
      <c r="E150" s="125">
        <f>'[5]Rec Season - July'!L192</f>
        <v>0</v>
      </c>
      <c r="F150" s="125">
        <f>'[5]Rec Season - July'!M192</f>
        <v>0</v>
      </c>
      <c r="G150" s="125">
        <f>'[5]Rec Season - July'!N192</f>
        <v>0</v>
      </c>
      <c r="H150" s="125">
        <f>'[5]Rec Season - July'!O192</f>
        <v>0</v>
      </c>
      <c r="I150" s="135"/>
      <c r="J150" s="125">
        <f>'[5]Rec Season - August'!L192</f>
        <v>0</v>
      </c>
      <c r="K150" s="125">
        <f>'[5]Rec Season - August'!M192</f>
        <v>0</v>
      </c>
      <c r="L150" s="125">
        <f>'[5]Rec Season - August'!N192</f>
        <v>0</v>
      </c>
      <c r="M150" s="125">
        <f>'[5]Rec Season - August'!O192</f>
        <v>0</v>
      </c>
      <c r="N150" s="135"/>
      <c r="O150" s="125">
        <f>'[5]Rec Season - September'!L192</f>
        <v>0</v>
      </c>
      <c r="P150" s="125">
        <f>'[5]Rec Season - September'!M192</f>
        <v>0</v>
      </c>
      <c r="Q150" s="125">
        <f>'[5]Rec Season - September'!N192</f>
        <v>0</v>
      </c>
      <c r="R150" s="125">
        <f>'[5]Rec Season - September'!O192</f>
        <v>0</v>
      </c>
    </row>
    <row r="151" spans="1:18">
      <c r="A151" s="123"/>
      <c r="B151" s="124"/>
      <c r="C151" s="123"/>
      <c r="D151" s="128" t="s">
        <v>17</v>
      </c>
      <c r="E151" s="135">
        <f>'[5]Rec Season - July'!L193</f>
        <v>0</v>
      </c>
      <c r="F151" s="135">
        <f>'[5]Rec Season - July'!M193</f>
        <v>0</v>
      </c>
      <c r="G151" s="125">
        <f>'[5]Rec Season - July'!N193</f>
        <v>0</v>
      </c>
      <c r="H151" s="135">
        <f>'[5]Rec Season - July'!O193</f>
        <v>0</v>
      </c>
      <c r="I151" s="135"/>
      <c r="J151" s="135">
        <f>'[5]Rec Season - August'!L193</f>
        <v>0</v>
      </c>
      <c r="K151" s="135">
        <f>'[5]Rec Season - August'!M193</f>
        <v>0</v>
      </c>
      <c r="L151" s="125">
        <f>'[5]Rec Season - August'!N193</f>
        <v>0</v>
      </c>
      <c r="M151" s="135">
        <f>'[5]Rec Season - August'!O193</f>
        <v>0</v>
      </c>
      <c r="N151" s="135"/>
      <c r="O151" s="135">
        <f>'[5]Rec Season - September'!L193</f>
        <v>0</v>
      </c>
      <c r="P151" s="135">
        <f>'[5]Rec Season - September'!M193</f>
        <v>0</v>
      </c>
      <c r="Q151" s="135">
        <f>'[5]Rec Season - September'!N193</f>
        <v>0</v>
      </c>
      <c r="R151" s="135">
        <f>'[5]Rec Season - September'!O193</f>
        <v>0</v>
      </c>
    </row>
    <row r="152" spans="1:18">
      <c r="A152" s="123" t="s">
        <v>28</v>
      </c>
      <c r="B152" s="124">
        <v>619.29999999999995</v>
      </c>
      <c r="C152" s="123"/>
      <c r="D152" s="123" t="s">
        <v>10</v>
      </c>
      <c r="E152" s="125">
        <f>'[5]Rec Season - July'!L194</f>
        <v>0</v>
      </c>
      <c r="F152" s="125">
        <f>'[5]Rec Season - July'!M194</f>
        <v>0</v>
      </c>
      <c r="G152" s="125">
        <f>'[5]Rec Season - July'!N194</f>
        <v>0</v>
      </c>
      <c r="H152" s="125">
        <f>'[5]Rec Season - July'!O194</f>
        <v>0</v>
      </c>
      <c r="I152" s="135"/>
      <c r="J152" s="125">
        <f>'[5]Rec Season - August'!L194</f>
        <v>0</v>
      </c>
      <c r="K152" s="125">
        <f>'[5]Rec Season - August'!M194</f>
        <v>0</v>
      </c>
      <c r="L152" s="125">
        <f>'[5]Rec Season - August'!N194</f>
        <v>0</v>
      </c>
      <c r="M152" s="125">
        <f>'[5]Rec Season - August'!O194</f>
        <v>0</v>
      </c>
      <c r="N152" s="135"/>
      <c r="O152" s="125">
        <f>'[5]Rec Season - September'!L194</f>
        <v>0</v>
      </c>
      <c r="P152" s="125">
        <f>'[5]Rec Season - September'!M194</f>
        <v>0</v>
      </c>
      <c r="Q152" s="125">
        <f>'[5]Rec Season - September'!N194</f>
        <v>0</v>
      </c>
      <c r="R152" s="125">
        <f>'[5]Rec Season - September'!O194</f>
        <v>0</v>
      </c>
    </row>
    <row r="153" spans="1:18">
      <c r="A153" s="123"/>
      <c r="B153" s="124"/>
      <c r="C153" s="123"/>
      <c r="D153" s="128" t="s">
        <v>17</v>
      </c>
      <c r="E153" s="135">
        <f>'[5]Rec Season - July'!L195</f>
        <v>0</v>
      </c>
      <c r="F153" s="135">
        <f>'[5]Rec Season - July'!M195</f>
        <v>0</v>
      </c>
      <c r="G153" s="125">
        <f>'[5]Rec Season - July'!N195</f>
        <v>0</v>
      </c>
      <c r="H153" s="135">
        <f>'[5]Rec Season - July'!O195</f>
        <v>0</v>
      </c>
      <c r="I153" s="135"/>
      <c r="J153" s="135">
        <f>'[5]Rec Season - August'!L195</f>
        <v>0</v>
      </c>
      <c r="K153" s="135">
        <f>'[5]Rec Season - August'!M195</f>
        <v>0</v>
      </c>
      <c r="L153" s="125">
        <f>'[5]Rec Season - August'!N195</f>
        <v>0</v>
      </c>
      <c r="M153" s="135">
        <f>'[5]Rec Season - August'!O195</f>
        <v>0</v>
      </c>
      <c r="N153" s="135"/>
      <c r="O153" s="135">
        <f>'[5]Rec Season - September'!L195</f>
        <v>0</v>
      </c>
      <c r="P153" s="135">
        <f>'[5]Rec Season - September'!M195</f>
        <v>0</v>
      </c>
      <c r="Q153" s="135">
        <f>'[5]Rec Season - September'!N195</f>
        <v>0</v>
      </c>
      <c r="R153" s="135">
        <f>'[5]Rec Season - September'!O195</f>
        <v>0</v>
      </c>
    </row>
    <row r="154" spans="1:18">
      <c r="A154" s="104" t="s">
        <v>29</v>
      </c>
      <c r="B154" s="112">
        <v>791.5</v>
      </c>
      <c r="C154" s="104"/>
      <c r="D154" s="104" t="s">
        <v>10</v>
      </c>
      <c r="E154" s="113">
        <f>[5]Evansville!$I$14</f>
        <v>31</v>
      </c>
      <c r="F154" s="113">
        <f>[5]Evansville!$I$15</f>
        <v>73</v>
      </c>
      <c r="G154" s="118">
        <f>[5]Evansville!$I$16</f>
        <v>3.7269154336502863</v>
      </c>
      <c r="H154" s="113">
        <f>[5]Evansville!$I$17</f>
        <v>0</v>
      </c>
      <c r="I154" s="113"/>
      <c r="J154" s="118">
        <f>[5]Evansville!$J$14</f>
        <v>31</v>
      </c>
      <c r="K154" s="118">
        <f>[5]Evansville!$J$15</f>
        <v>20</v>
      </c>
      <c r="L154" s="118">
        <f>[5]Evansville!$J$16</f>
        <v>1.9951135579242485</v>
      </c>
      <c r="M154" s="113">
        <f>[5]Evansville!$J$17</f>
        <v>0</v>
      </c>
      <c r="N154" s="113"/>
      <c r="O154" s="118">
        <f>[5]Evansville!$K$14</f>
        <v>30</v>
      </c>
      <c r="P154" s="118">
        <f>[5]Evansville!$K$15</f>
        <v>70</v>
      </c>
      <c r="Q154" s="118">
        <f>[5]Evansville!$K$16</f>
        <v>1.3234552684349401</v>
      </c>
      <c r="R154" s="113">
        <f>[5]Evansville!$K$17</f>
        <v>0</v>
      </c>
    </row>
    <row r="155" spans="1:18">
      <c r="A155" s="123" t="s">
        <v>30</v>
      </c>
      <c r="B155" s="124">
        <v>791.5</v>
      </c>
      <c r="C155" s="123"/>
      <c r="D155" s="123" t="s">
        <v>10</v>
      </c>
      <c r="E155" s="125">
        <f>'[5]Rec Season - July'!L208</f>
        <v>0</v>
      </c>
      <c r="F155" s="125">
        <f>'[5]Rec Season - July'!M208</f>
        <v>0</v>
      </c>
      <c r="G155" s="125">
        <f>'[5]Rec Season - July'!N208</f>
        <v>0</v>
      </c>
      <c r="H155" s="125">
        <f>'[5]Rec Season - July'!O208</f>
        <v>0</v>
      </c>
      <c r="I155" s="125"/>
      <c r="J155" s="125">
        <f>'[5]Rec Season - August'!L208</f>
        <v>0</v>
      </c>
      <c r="K155" s="125">
        <f>'[5]Rec Season - August'!M208</f>
        <v>0</v>
      </c>
      <c r="L155" s="125">
        <f>'[5]Rec Season - August'!N208</f>
        <v>0</v>
      </c>
      <c r="M155" s="125">
        <f>'[5]Rec Season - August'!O208</f>
        <v>0</v>
      </c>
      <c r="N155" s="125"/>
      <c r="O155" s="125">
        <f>'[5]Rec Season - September'!L208</f>
        <v>0</v>
      </c>
      <c r="P155" s="125">
        <f>'[5]Rec Season - September'!M208</f>
        <v>0</v>
      </c>
      <c r="Q155" s="125">
        <f>'[5]Rec Season - September'!N208</f>
        <v>0</v>
      </c>
      <c r="R155" s="125">
        <f>'[5]Rec Season - September'!O208</f>
        <v>0</v>
      </c>
    </row>
    <row r="156" spans="1:18">
      <c r="A156" s="123"/>
      <c r="B156" s="124"/>
      <c r="C156" s="123"/>
      <c r="D156" s="128" t="s">
        <v>17</v>
      </c>
      <c r="E156" s="135">
        <f>'[5]Rec Season - July'!L209</f>
        <v>0</v>
      </c>
      <c r="F156" s="135">
        <f>'[5]Rec Season - July'!M209</f>
        <v>0</v>
      </c>
      <c r="G156" s="125">
        <f>'[5]Rec Season - July'!N209</f>
        <v>0</v>
      </c>
      <c r="H156" s="135">
        <f>'[5]Rec Season - July'!O209</f>
        <v>0</v>
      </c>
      <c r="I156" s="135"/>
      <c r="J156" s="135">
        <f>'[5]Rec Season - August'!L209</f>
        <v>0</v>
      </c>
      <c r="K156" s="135">
        <f>'[5]Rec Season - August'!M209</f>
        <v>0</v>
      </c>
      <c r="L156" s="125">
        <f>'[5]Rec Season - August'!N209</f>
        <v>0</v>
      </c>
      <c r="M156" s="135">
        <f>'[5]Rec Season - August'!O209</f>
        <v>0</v>
      </c>
      <c r="N156" s="135"/>
      <c r="O156" s="135">
        <f>'[5]Rec Season - September'!L209</f>
        <v>0</v>
      </c>
      <c r="P156" s="135">
        <f>'[5]Rec Season - September'!M209</f>
        <v>0</v>
      </c>
      <c r="Q156" s="135">
        <f>'[5]Rec Season - September'!N209</f>
        <v>0</v>
      </c>
      <c r="R156" s="135">
        <f>'[5]Rec Season - September'!O209</f>
        <v>0</v>
      </c>
    </row>
    <row r="157" spans="1:18">
      <c r="A157" s="123" t="s">
        <v>30</v>
      </c>
      <c r="B157" s="124">
        <v>793.7</v>
      </c>
      <c r="C157" s="123"/>
      <c r="D157" s="123" t="s">
        <v>10</v>
      </c>
      <c r="E157" s="125">
        <f>'[5]Rec Season - July'!L210</f>
        <v>0</v>
      </c>
      <c r="F157" s="125">
        <f>'[5]Rec Season - July'!M210</f>
        <v>0</v>
      </c>
      <c r="G157" s="125">
        <f>'[5]Rec Season - July'!N210</f>
        <v>0</v>
      </c>
      <c r="H157" s="125">
        <f>'[5]Rec Season - July'!O210</f>
        <v>0</v>
      </c>
      <c r="I157" s="135"/>
      <c r="J157" s="125">
        <f>'[5]Rec Season - August'!L210</f>
        <v>0</v>
      </c>
      <c r="K157" s="125">
        <f>'[5]Rec Season - August'!M210</f>
        <v>0</v>
      </c>
      <c r="L157" s="125">
        <f>'[5]Rec Season - August'!N210</f>
        <v>0</v>
      </c>
      <c r="M157" s="125">
        <f>'[5]Rec Season - August'!O210</f>
        <v>0</v>
      </c>
      <c r="N157" s="135"/>
      <c r="O157" s="125">
        <f>'[5]Rec Season - September'!L210</f>
        <v>0</v>
      </c>
      <c r="P157" s="125">
        <f>'[5]Rec Season - September'!M210</f>
        <v>0</v>
      </c>
      <c r="Q157" s="125">
        <f>'[5]Rec Season - September'!N210</f>
        <v>0</v>
      </c>
      <c r="R157" s="125">
        <f>'[5]Rec Season - September'!O210</f>
        <v>0</v>
      </c>
    </row>
    <row r="158" spans="1:18">
      <c r="A158" s="123"/>
      <c r="B158" s="124"/>
      <c r="C158" s="123"/>
      <c r="D158" s="128" t="s">
        <v>17</v>
      </c>
      <c r="E158" s="135">
        <f>'[5]Rec Season - July'!L211</f>
        <v>0</v>
      </c>
      <c r="F158" s="135">
        <f>'[5]Rec Season - July'!M211</f>
        <v>0</v>
      </c>
      <c r="G158" s="125">
        <f>'[5]Rec Season - July'!N211</f>
        <v>0</v>
      </c>
      <c r="H158" s="135">
        <f>'[5]Rec Season - July'!O211</f>
        <v>0</v>
      </c>
      <c r="I158" s="135"/>
      <c r="J158" s="135">
        <f>'[5]Rec Season - August'!L211</f>
        <v>0</v>
      </c>
      <c r="K158" s="135">
        <f>'[5]Rec Season - August'!M211</f>
        <v>0</v>
      </c>
      <c r="L158" s="125">
        <f>'[5]Rec Season - August'!N211</f>
        <v>0</v>
      </c>
      <c r="M158" s="135">
        <f>'[5]Rec Season - August'!O211</f>
        <v>0</v>
      </c>
      <c r="N158" s="135"/>
      <c r="O158" s="135">
        <f>'[5]Rec Season - September'!L211</f>
        <v>0</v>
      </c>
      <c r="P158" s="135">
        <f>'[5]Rec Season - September'!M211</f>
        <v>0</v>
      </c>
      <c r="Q158" s="135">
        <f>'[5]Rec Season - September'!N211</f>
        <v>0</v>
      </c>
      <c r="R158" s="135">
        <f>'[5]Rec Season - September'!O211</f>
        <v>0</v>
      </c>
    </row>
    <row r="159" spans="1:18">
      <c r="A159" s="123" t="s">
        <v>30</v>
      </c>
      <c r="B159" s="124">
        <v>797.3</v>
      </c>
      <c r="C159" s="123"/>
      <c r="D159" s="123" t="s">
        <v>10</v>
      </c>
      <c r="E159" s="125">
        <f>'[5]Rec Season - July'!L212</f>
        <v>0</v>
      </c>
      <c r="F159" s="125">
        <f>'[5]Rec Season - July'!M212</f>
        <v>0</v>
      </c>
      <c r="G159" s="125">
        <f>'[5]Rec Season - July'!N212</f>
        <v>0</v>
      </c>
      <c r="H159" s="125">
        <f>'[5]Rec Season - July'!O212</f>
        <v>0</v>
      </c>
      <c r="I159" s="135"/>
      <c r="J159" s="125">
        <f>'[5]Rec Season - August'!L212</f>
        <v>0</v>
      </c>
      <c r="K159" s="125">
        <f>'[5]Rec Season - August'!M212</f>
        <v>0</v>
      </c>
      <c r="L159" s="125">
        <f>'[5]Rec Season - August'!N212</f>
        <v>0</v>
      </c>
      <c r="M159" s="125">
        <f>'[5]Rec Season - August'!O212</f>
        <v>0</v>
      </c>
      <c r="N159" s="135"/>
      <c r="O159" s="125">
        <f>'[5]Rec Season - September'!L212</f>
        <v>0</v>
      </c>
      <c r="P159" s="125">
        <f>'[5]Rec Season - September'!M212</f>
        <v>0</v>
      </c>
      <c r="Q159" s="125">
        <f>'[5]Rec Season - September'!N212</f>
        <v>0</v>
      </c>
      <c r="R159" s="125">
        <f>'[5]Rec Season - September'!O212</f>
        <v>0</v>
      </c>
    </row>
    <row r="160" spans="1:18">
      <c r="A160" s="123"/>
      <c r="B160" s="124"/>
      <c r="C160" s="123"/>
      <c r="D160" s="128" t="s">
        <v>17</v>
      </c>
      <c r="E160" s="135">
        <f>'[5]Rec Season - July'!L213</f>
        <v>0</v>
      </c>
      <c r="F160" s="135">
        <f>'[5]Rec Season - July'!M213</f>
        <v>0</v>
      </c>
      <c r="G160" s="125">
        <f>'[5]Rec Season - July'!N213</f>
        <v>0</v>
      </c>
      <c r="H160" s="135">
        <f>'[5]Rec Season - July'!O213</f>
        <v>0</v>
      </c>
      <c r="I160" s="135"/>
      <c r="J160" s="135">
        <f>'[5]Rec Season - August'!L213</f>
        <v>0</v>
      </c>
      <c r="K160" s="135">
        <f>'[5]Rec Season - August'!M213</f>
        <v>0</v>
      </c>
      <c r="L160" s="125">
        <f>'[5]Rec Season - August'!N213</f>
        <v>0</v>
      </c>
      <c r="M160" s="135">
        <f>'[5]Rec Season - August'!O213</f>
        <v>0</v>
      </c>
      <c r="N160" s="135"/>
      <c r="O160" s="135">
        <f>'[5]Rec Season - September'!L213</f>
        <v>0</v>
      </c>
      <c r="P160" s="135">
        <f>'[5]Rec Season - September'!M213</f>
        <v>0</v>
      </c>
      <c r="Q160" s="135">
        <f>'[5]Rec Season - September'!N213</f>
        <v>0</v>
      </c>
      <c r="R160" s="135">
        <f>'[5]Rec Season - September'!O213</f>
        <v>0</v>
      </c>
    </row>
    <row r="161" spans="1:18">
      <c r="A161" s="140" t="s">
        <v>31</v>
      </c>
      <c r="B161" s="141">
        <v>935.5</v>
      </c>
      <c r="C161" s="140"/>
      <c r="D161" s="142" t="s">
        <v>17</v>
      </c>
      <c r="E161" s="264">
        <f>[5]Paducah!$I$14</f>
        <v>15</v>
      </c>
      <c r="F161" s="264">
        <f>[5]Paducah!$I$15</f>
        <v>1</v>
      </c>
      <c r="G161" s="264">
        <f>[5]Paducah!$I$16</f>
        <v>1</v>
      </c>
      <c r="H161" s="264">
        <f>[5]Paducah!$I$17</f>
        <v>0</v>
      </c>
      <c r="I161" s="144"/>
      <c r="J161" s="264">
        <f>[5]Paducah!$J$14</f>
        <v>12</v>
      </c>
      <c r="K161" s="264">
        <f>[5]Paducah!$J$15</f>
        <v>1</v>
      </c>
      <c r="L161" s="264">
        <f>[5]Paducah!$J$16</f>
        <v>1</v>
      </c>
      <c r="M161" s="264">
        <f>[5]Paducah!$J$17</f>
        <v>0</v>
      </c>
      <c r="N161" s="144"/>
      <c r="O161" s="264">
        <f>[5]Paducah!$K$14</f>
        <v>11</v>
      </c>
      <c r="P161" s="264">
        <f>[5]Paducah!$K$15</f>
        <v>1</v>
      </c>
      <c r="Q161" s="264">
        <f>[5]Paducah!$K$16</f>
        <v>1</v>
      </c>
      <c r="R161" s="264">
        <f>[5]Paducah!$K$17</f>
        <v>0</v>
      </c>
    </row>
    <row r="164" spans="1:18" ht="15.75">
      <c r="A164" s="104"/>
      <c r="B164" s="105"/>
      <c r="C164" s="104"/>
      <c r="D164" s="104"/>
      <c r="E164" s="447" t="s">
        <v>50</v>
      </c>
      <c r="F164" s="447"/>
      <c r="G164" s="447"/>
      <c r="H164" s="106" t="s">
        <v>33</v>
      </c>
      <c r="I164" s="104"/>
      <c r="J164" s="447" t="s">
        <v>51</v>
      </c>
      <c r="K164" s="447"/>
      <c r="L164" s="447"/>
      <c r="M164" s="106"/>
      <c r="N164" s="104"/>
      <c r="O164" s="447" t="s">
        <v>52</v>
      </c>
      <c r="P164" s="447"/>
      <c r="Q164" s="447"/>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f>'[5]Wilk-Penn'!$L$14</f>
        <v>23</v>
      </c>
      <c r="F167" s="113">
        <f>'[5]Wilk-Penn'!$L$15</f>
        <v>1840</v>
      </c>
      <c r="G167" s="113">
        <f>'[5]Wilk-Penn'!$L$16</f>
        <v>251.5337879001018</v>
      </c>
      <c r="H167" s="113">
        <f>'[5]Wilk-Penn'!$L$17</f>
        <v>6</v>
      </c>
      <c r="I167" s="194"/>
      <c r="J167" s="113">
        <f>'[5]Wilk-Penn'!$M$14</f>
        <v>18</v>
      </c>
      <c r="K167" s="113">
        <f>'[5]Wilk-Penn'!$M$15</f>
        <v>1500</v>
      </c>
      <c r="L167" s="113">
        <f>'[5]Wilk-Penn'!$M$16</f>
        <v>163.0533874391887</v>
      </c>
      <c r="M167" s="113"/>
      <c r="N167" s="194"/>
      <c r="O167" s="118">
        <f>'[5]Wilk-Penn'!$N$14</f>
        <v>19</v>
      </c>
      <c r="P167" s="118">
        <f>'[5]Wilk-Penn'!$N$15</f>
        <v>387</v>
      </c>
      <c r="Q167" s="113">
        <f>'[5]Wilk-Penn'!$N$16</f>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f>'[5]Hays Mine'!$L174</f>
        <v>0</v>
      </c>
      <c r="F169" s="312">
        <f>'[5]Hays Mine'!$L175</f>
        <v>0</v>
      </c>
      <c r="G169" s="294">
        <f>'[5]Hays Mine'!$L176</f>
        <v>0</v>
      </c>
      <c r="H169" s="312">
        <f>'[5]Hays Mine'!$L177</f>
        <v>0</v>
      </c>
      <c r="I169" s="314"/>
      <c r="J169" s="294">
        <f>'[5]Hays Mine'!$M174</f>
        <v>0</v>
      </c>
      <c r="K169" s="294">
        <f>'[5]Hays Mine'!$M175</f>
        <v>0</v>
      </c>
      <c r="L169" s="312">
        <f>'[5]Hays Mine'!$M176</f>
        <v>0</v>
      </c>
      <c r="M169" s="312"/>
      <c r="N169" s="314"/>
      <c r="O169" s="312">
        <f>'[5]Hays Mine'!$N174</f>
        <v>0</v>
      </c>
      <c r="P169" s="312">
        <f>'[5]Hays Mine'!$N175</f>
        <v>0</v>
      </c>
      <c r="Q169" s="312">
        <f>'[5]Hays Mine'!$N176</f>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f>'[5]Rec Season - October'!L166</f>
        <v>0</v>
      </c>
      <c r="F171" s="125">
        <f>'[5]Rec Season - October'!M166</f>
        <v>0</v>
      </c>
      <c r="G171" s="125">
        <f>'[5]Rec Season - October'!N166</f>
        <v>0</v>
      </c>
      <c r="H171" s="125">
        <f>'[5]Rec Season - October'!O166</f>
        <v>0</v>
      </c>
      <c r="I171" s="197"/>
      <c r="J171" s="125"/>
      <c r="K171" s="125"/>
      <c r="L171" s="125"/>
      <c r="M171" s="125"/>
      <c r="N171" s="197"/>
      <c r="O171" s="125"/>
      <c r="P171" s="125"/>
      <c r="Q171" s="125"/>
      <c r="R171" s="125"/>
    </row>
    <row r="172" spans="1:18">
      <c r="A172" s="123"/>
      <c r="B172" s="124"/>
      <c r="C172" s="123"/>
      <c r="D172" s="128" t="s">
        <v>17</v>
      </c>
      <c r="E172" s="135">
        <f>'[5]Rec Season - October'!L167</f>
        <v>0</v>
      </c>
      <c r="F172" s="135">
        <f>'[5]Rec Season - October'!M167</f>
        <v>0</v>
      </c>
      <c r="G172" s="125">
        <f>'[5]Rec Season - October'!N167</f>
        <v>0</v>
      </c>
      <c r="H172" s="135">
        <f>'[5]Rec Season - October'!O167</f>
        <v>0</v>
      </c>
      <c r="I172" s="197"/>
      <c r="J172" s="125"/>
      <c r="K172" s="125"/>
      <c r="L172" s="125"/>
      <c r="M172" s="125"/>
      <c r="N172" s="197"/>
      <c r="O172" s="125"/>
      <c r="P172" s="125"/>
      <c r="Q172" s="125"/>
      <c r="R172" s="125"/>
    </row>
    <row r="173" spans="1:18">
      <c r="A173" s="123" t="s">
        <v>15</v>
      </c>
      <c r="B173" s="124" t="s">
        <v>18</v>
      </c>
      <c r="C173" s="123"/>
      <c r="D173" s="123" t="s">
        <v>10</v>
      </c>
      <c r="E173" s="125">
        <f>'[5]Rec Season - October'!L168</f>
        <v>0</v>
      </c>
      <c r="F173" s="125">
        <f>'[5]Rec Season - October'!M168</f>
        <v>0</v>
      </c>
      <c r="G173" s="125">
        <f>'[5]Rec Season - October'!N168</f>
        <v>0</v>
      </c>
      <c r="H173" s="125">
        <f>'[5]Rec Season - October'!O168</f>
        <v>0</v>
      </c>
      <c r="I173" s="197"/>
      <c r="J173" s="125"/>
      <c r="K173" s="125"/>
      <c r="L173" s="125"/>
      <c r="M173" s="125"/>
      <c r="N173" s="197"/>
      <c r="O173" s="125"/>
      <c r="P173" s="125"/>
      <c r="Q173" s="125"/>
      <c r="R173" s="125"/>
    </row>
    <row r="174" spans="1:18">
      <c r="A174" s="123"/>
      <c r="B174" s="124"/>
      <c r="C174" s="123"/>
      <c r="D174" s="128" t="s">
        <v>17</v>
      </c>
      <c r="E174" s="135">
        <f>'[5]Rec Season - October'!L169</f>
        <v>0</v>
      </c>
      <c r="F174" s="135">
        <f>'[5]Rec Season - October'!M169</f>
        <v>0</v>
      </c>
      <c r="G174" s="125">
        <f>'[5]Rec Season - October'!N169</f>
        <v>0</v>
      </c>
      <c r="H174" s="135">
        <f>'[5]Rec Season - October'!O169</f>
        <v>0</v>
      </c>
      <c r="I174" s="197"/>
      <c r="J174" s="125"/>
      <c r="K174" s="125"/>
      <c r="L174" s="125"/>
      <c r="M174" s="125"/>
      <c r="N174" s="197"/>
      <c r="O174" s="125"/>
      <c r="P174" s="125"/>
      <c r="Q174" s="125"/>
      <c r="R174" s="125"/>
    </row>
    <row r="175" spans="1:18">
      <c r="A175" s="123" t="s">
        <v>15</v>
      </c>
      <c r="B175" s="124" t="s">
        <v>19</v>
      </c>
      <c r="C175" s="123"/>
      <c r="D175" s="123" t="s">
        <v>10</v>
      </c>
      <c r="E175" s="125">
        <f>'[5]Rec Season - October'!L170</f>
        <v>0</v>
      </c>
      <c r="F175" s="125">
        <f>'[5]Rec Season - October'!M170</f>
        <v>0</v>
      </c>
      <c r="G175" s="125">
        <f>'[5]Rec Season - October'!N170</f>
        <v>0</v>
      </c>
      <c r="H175" s="125">
        <f>'[5]Rec Season - October'!O170</f>
        <v>0</v>
      </c>
      <c r="I175" s="197"/>
      <c r="J175" s="125"/>
      <c r="K175" s="125"/>
      <c r="L175" s="125"/>
      <c r="M175" s="125"/>
      <c r="N175" s="197"/>
      <c r="O175" s="125"/>
      <c r="P175" s="125"/>
      <c r="Q175" s="125"/>
      <c r="R175" s="125"/>
    </row>
    <row r="176" spans="1:18">
      <c r="A176" s="123"/>
      <c r="B176" s="124"/>
      <c r="C176" s="123"/>
      <c r="D176" s="128" t="s">
        <v>17</v>
      </c>
      <c r="E176" s="135">
        <f>'[5]Rec Season - October'!L171</f>
        <v>0</v>
      </c>
      <c r="F176" s="135">
        <f>'[5]Rec Season - October'!M171</f>
        <v>0</v>
      </c>
      <c r="G176" s="125">
        <f>'[5]Rec Season - October'!N171</f>
        <v>0</v>
      </c>
      <c r="H176" s="135">
        <f>'[5]Rec Season - October'!O171</f>
        <v>0</v>
      </c>
      <c r="I176" s="197"/>
      <c r="J176" s="125"/>
      <c r="K176" s="125"/>
      <c r="L176" s="125"/>
      <c r="M176" s="125"/>
      <c r="N176" s="197"/>
      <c r="O176" s="125"/>
      <c r="P176" s="125"/>
      <c r="Q176" s="125"/>
      <c r="R176" s="125"/>
    </row>
    <row r="177" spans="1:18">
      <c r="A177" s="123" t="s">
        <v>15</v>
      </c>
      <c r="B177" s="124">
        <v>4.3</v>
      </c>
      <c r="C177" s="123"/>
      <c r="D177" s="123" t="s">
        <v>10</v>
      </c>
      <c r="E177" s="125">
        <f>'[5]Rec Season - October'!L172</f>
        <v>0</v>
      </c>
      <c r="F177" s="125">
        <f>'[5]Rec Season - October'!M172</f>
        <v>0</v>
      </c>
      <c r="G177" s="125">
        <f>'[5]Rec Season - October'!N172</f>
        <v>0</v>
      </c>
      <c r="H177" s="125">
        <f>'[5]Rec Season - October'!O172</f>
        <v>0</v>
      </c>
      <c r="I177" s="197"/>
      <c r="J177" s="125"/>
      <c r="K177" s="125"/>
      <c r="L177" s="125"/>
      <c r="M177" s="125"/>
      <c r="N177" s="197"/>
      <c r="O177" s="125"/>
      <c r="P177" s="125"/>
      <c r="Q177" s="125"/>
      <c r="R177" s="125"/>
    </row>
    <row r="178" spans="1:18">
      <c r="A178" s="123"/>
      <c r="B178" s="124"/>
      <c r="C178" s="123"/>
      <c r="D178" s="128" t="s">
        <v>17</v>
      </c>
      <c r="E178" s="135">
        <f>'[5]Rec Season - October'!L173</f>
        <v>0</v>
      </c>
      <c r="F178" s="135">
        <f>'[5]Rec Season - October'!M173</f>
        <v>0</v>
      </c>
      <c r="G178" s="125">
        <f>'[5]Rec Season - October'!N173</f>
        <v>0</v>
      </c>
      <c r="H178" s="135">
        <f>'[5]Rec Season - October'!O173</f>
        <v>0</v>
      </c>
      <c r="I178" s="197"/>
      <c r="J178" s="125"/>
      <c r="K178" s="125"/>
      <c r="L178" s="125"/>
      <c r="M178" s="125"/>
      <c r="N178" s="197"/>
      <c r="O178" s="125"/>
      <c r="P178" s="125"/>
      <c r="Q178" s="125"/>
      <c r="R178" s="125"/>
    </row>
    <row r="179" spans="1:18">
      <c r="A179" s="104" t="s">
        <v>20</v>
      </c>
      <c r="B179" s="112">
        <v>86.8</v>
      </c>
      <c r="C179" s="104"/>
      <c r="D179" s="131" t="s">
        <v>17</v>
      </c>
      <c r="E179" s="312">
        <f>[5]Wheeling!$L174</f>
        <v>0</v>
      </c>
      <c r="F179" s="312">
        <f>[5]Wheeling!$L175</f>
        <v>0</v>
      </c>
      <c r="G179" s="317">
        <f>[5]Wheeling!$L176</f>
        <v>0</v>
      </c>
      <c r="H179" s="312">
        <f>[5]Wheeling!$L177</f>
        <v>0</v>
      </c>
      <c r="I179" s="313"/>
      <c r="J179" s="317">
        <f>[5]Wheeling!$M174</f>
        <v>0</v>
      </c>
      <c r="K179" s="317">
        <f>[5]Wheeling!$M175</f>
        <v>0</v>
      </c>
      <c r="L179" s="312">
        <f>[5]Wheeling!$M176</f>
        <v>0</v>
      </c>
      <c r="M179" s="312"/>
      <c r="N179" s="313"/>
      <c r="O179" s="317">
        <f>[5]Wheeling!$N174</f>
        <v>0</v>
      </c>
      <c r="P179" s="317">
        <f>[5]Wheeling!$N175</f>
        <v>0</v>
      </c>
      <c r="Q179" s="312">
        <f>[5]Wheeling!$N176</f>
        <v>0</v>
      </c>
      <c r="R179" s="312"/>
    </row>
    <row r="180" spans="1:18">
      <c r="A180" s="123" t="s">
        <v>21</v>
      </c>
      <c r="B180" s="124">
        <v>86.8</v>
      </c>
      <c r="C180" s="123"/>
      <c r="D180" s="123" t="s">
        <v>10</v>
      </c>
      <c r="E180" s="125">
        <f>'[5]Rec Season - October'!L190</f>
        <v>0</v>
      </c>
      <c r="F180" s="125">
        <f>'[5]Rec Season - October'!M190</f>
        <v>0</v>
      </c>
      <c r="G180" s="125">
        <f>'[5]Rec Season - October'!N190</f>
        <v>0</v>
      </c>
      <c r="H180" s="125">
        <f>'[5]Rec Season - October'!O190</f>
        <v>0</v>
      </c>
      <c r="I180" s="197"/>
      <c r="J180" s="125"/>
      <c r="K180" s="125"/>
      <c r="L180" s="125"/>
      <c r="M180" s="125"/>
      <c r="N180" s="197"/>
      <c r="O180" s="125"/>
      <c r="P180" s="125"/>
      <c r="Q180" s="125"/>
      <c r="R180" s="125"/>
    </row>
    <row r="181" spans="1:18">
      <c r="A181" s="123"/>
      <c r="B181" s="124"/>
      <c r="C181" s="123"/>
      <c r="D181" s="128" t="s">
        <v>17</v>
      </c>
      <c r="E181" s="135">
        <f>'[5]Rec Season - October'!L191</f>
        <v>0</v>
      </c>
      <c r="F181" s="135">
        <f>'[5]Rec Season - October'!M191</f>
        <v>0</v>
      </c>
      <c r="G181" s="125">
        <f>'[5]Rec Season - October'!N191</f>
        <v>0</v>
      </c>
      <c r="H181" s="135">
        <f>'[5]Rec Season - October'!O191</f>
        <v>0</v>
      </c>
      <c r="I181" s="197"/>
      <c r="J181" s="125"/>
      <c r="K181" s="125"/>
      <c r="L181" s="125"/>
      <c r="M181" s="125"/>
      <c r="N181" s="197"/>
      <c r="O181" s="125"/>
      <c r="P181" s="125"/>
      <c r="Q181" s="125"/>
      <c r="R181" s="125"/>
    </row>
    <row r="182" spans="1:18">
      <c r="A182" s="123" t="s">
        <v>21</v>
      </c>
      <c r="B182" s="124">
        <v>91.4</v>
      </c>
      <c r="C182" s="123"/>
      <c r="D182" s="123" t="s">
        <v>10</v>
      </c>
      <c r="E182" s="125">
        <f>'[5]Rec Season - October'!L192</f>
        <v>0</v>
      </c>
      <c r="F182" s="125">
        <f>'[5]Rec Season - October'!M192</f>
        <v>0</v>
      </c>
      <c r="G182" s="125">
        <f>'[5]Rec Season - October'!N192</f>
        <v>0</v>
      </c>
      <c r="H182" s="125">
        <f>'[5]Rec Season - October'!O192</f>
        <v>0</v>
      </c>
      <c r="I182" s="197"/>
      <c r="J182" s="125"/>
      <c r="K182" s="125"/>
      <c r="L182" s="125"/>
      <c r="M182" s="125"/>
      <c r="N182" s="197"/>
      <c r="O182" s="125"/>
      <c r="P182" s="125"/>
      <c r="Q182" s="125"/>
      <c r="R182" s="125"/>
    </row>
    <row r="183" spans="1:18">
      <c r="A183" s="123"/>
      <c r="B183" s="124"/>
      <c r="C183" s="123"/>
      <c r="D183" s="128" t="s">
        <v>17</v>
      </c>
      <c r="E183" s="135">
        <f>'[5]Rec Season - October'!L193</f>
        <v>0</v>
      </c>
      <c r="F183" s="135">
        <f>'[5]Rec Season - October'!M193</f>
        <v>0</v>
      </c>
      <c r="G183" s="125">
        <f>'[5]Rec Season - October'!N193</f>
        <v>0</v>
      </c>
      <c r="H183" s="135">
        <f>'[5]Rec Season - October'!O193</f>
        <v>0</v>
      </c>
      <c r="I183" s="197"/>
      <c r="J183" s="125"/>
      <c r="K183" s="125"/>
      <c r="L183" s="125"/>
      <c r="M183" s="125"/>
      <c r="N183" s="197"/>
      <c r="O183" s="125"/>
      <c r="P183" s="125"/>
      <c r="Q183" s="125"/>
      <c r="R183" s="125"/>
    </row>
    <row r="184" spans="1:18">
      <c r="A184" s="123" t="s">
        <v>21</v>
      </c>
      <c r="B184" s="124">
        <v>92.8</v>
      </c>
      <c r="C184" s="123"/>
      <c r="D184" s="123" t="s">
        <v>10</v>
      </c>
      <c r="E184" s="125">
        <f>'[5]Rec Season - October'!L194</f>
        <v>0</v>
      </c>
      <c r="F184" s="125">
        <f>'[5]Rec Season - October'!M194</f>
        <v>0</v>
      </c>
      <c r="G184" s="125">
        <f>'[5]Rec Season - October'!N194</f>
        <v>0</v>
      </c>
      <c r="H184" s="125">
        <f>'[5]Rec Season - October'!O194</f>
        <v>0</v>
      </c>
      <c r="I184" s="197"/>
      <c r="J184" s="125"/>
      <c r="K184" s="125"/>
      <c r="L184" s="125"/>
      <c r="M184" s="125"/>
      <c r="N184" s="197"/>
      <c r="O184" s="125"/>
      <c r="P184" s="125"/>
      <c r="Q184" s="125"/>
      <c r="R184" s="125"/>
    </row>
    <row r="185" spans="1:18">
      <c r="A185" s="123"/>
      <c r="B185" s="124"/>
      <c r="C185" s="123"/>
      <c r="D185" s="128" t="s">
        <v>17</v>
      </c>
      <c r="E185" s="135">
        <f>'[5]Rec Season - October'!L195</f>
        <v>0</v>
      </c>
      <c r="F185" s="135">
        <f>'[5]Rec Season - October'!M195</f>
        <v>0</v>
      </c>
      <c r="G185" s="125">
        <f>'[5]Rec Season - October'!N195</f>
        <v>0</v>
      </c>
      <c r="H185" s="135">
        <f>'[5]Rec Season - October'!O195</f>
        <v>0</v>
      </c>
      <c r="I185" s="197"/>
      <c r="J185" s="125"/>
      <c r="K185" s="125"/>
      <c r="L185" s="125"/>
      <c r="M185" s="125"/>
      <c r="N185" s="197"/>
      <c r="O185" s="125"/>
      <c r="P185" s="125"/>
      <c r="Q185" s="125"/>
      <c r="R185" s="125"/>
    </row>
    <row r="186" spans="1:18">
      <c r="A186" s="104" t="s">
        <v>22</v>
      </c>
      <c r="B186" s="112">
        <v>306.89999999999998</v>
      </c>
      <c r="C186" s="104"/>
      <c r="D186" s="104" t="s">
        <v>10</v>
      </c>
      <c r="E186" s="113">
        <f>[5]Huntington!$L$14</f>
        <v>22</v>
      </c>
      <c r="F186" s="113">
        <f>[5]Huntington!$L$15</f>
        <v>2500</v>
      </c>
      <c r="G186" s="118">
        <f>[5]Huntington!$L$16</f>
        <v>302.80207087185698</v>
      </c>
      <c r="H186" s="113">
        <f>[5]Huntington!$L$17</f>
        <v>10</v>
      </c>
      <c r="I186" s="194"/>
      <c r="J186" s="118">
        <f>[5]Huntington!$M$14</f>
        <v>15</v>
      </c>
      <c r="K186" s="118">
        <f>[5]Huntington!$M$15</f>
        <v>2100</v>
      </c>
      <c r="L186" s="113">
        <f>[5]Huntington!$M$16</f>
        <v>992.28806033107651</v>
      </c>
      <c r="M186" s="113"/>
      <c r="N186" s="194"/>
      <c r="O186" s="118">
        <f>[5]Huntington!$N$14</f>
        <v>15</v>
      </c>
      <c r="P186" s="118">
        <f>[5]Huntington!$N$15</f>
        <v>700</v>
      </c>
      <c r="Q186" s="113">
        <f>[5]Huntington!$N$16</f>
        <v>20.030116662374652</v>
      </c>
      <c r="R186" s="113"/>
    </row>
    <row r="187" spans="1:18">
      <c r="A187" s="123" t="s">
        <v>23</v>
      </c>
      <c r="B187" s="124">
        <v>305.10000000000002</v>
      </c>
      <c r="C187" s="123"/>
      <c r="D187" s="123" t="s">
        <v>10</v>
      </c>
      <c r="E187" s="125">
        <f>'[5]Rec Season - October'!L208</f>
        <v>0</v>
      </c>
      <c r="F187" s="125">
        <f>'[5]Rec Season - October'!M208</f>
        <v>0</v>
      </c>
      <c r="G187" s="125">
        <f>'[5]Rec Season - October'!N208</f>
        <v>0</v>
      </c>
      <c r="H187" s="125">
        <f>'[5]Rec Season - October'!O208</f>
        <v>0</v>
      </c>
      <c r="I187" s="197"/>
      <c r="J187" s="125"/>
      <c r="K187" s="125"/>
      <c r="L187" s="125"/>
      <c r="M187" s="125"/>
      <c r="N187" s="197"/>
      <c r="O187" s="125"/>
      <c r="P187" s="125"/>
      <c r="Q187" s="125"/>
      <c r="R187" s="125"/>
    </row>
    <row r="188" spans="1:18">
      <c r="A188" s="123"/>
      <c r="B188" s="124"/>
      <c r="C188" s="123"/>
      <c r="D188" s="128" t="s">
        <v>17</v>
      </c>
      <c r="E188" s="135">
        <f>'[5]Rec Season - October'!L209</f>
        <v>0</v>
      </c>
      <c r="F188" s="135">
        <f>'[5]Rec Season - October'!M209</f>
        <v>0</v>
      </c>
      <c r="G188" s="125">
        <f>'[5]Rec Season - October'!N209</f>
        <v>0</v>
      </c>
      <c r="H188" s="135">
        <f>'[5]Rec Season - October'!O209</f>
        <v>0</v>
      </c>
      <c r="I188" s="135"/>
      <c r="J188" s="135"/>
      <c r="K188" s="135"/>
      <c r="L188" s="135"/>
      <c r="M188" s="135"/>
      <c r="N188" s="135"/>
      <c r="O188" s="135"/>
      <c r="P188" s="135"/>
      <c r="Q188" s="135"/>
      <c r="R188" s="135"/>
    </row>
    <row r="189" spans="1:18">
      <c r="A189" s="123" t="s">
        <v>23</v>
      </c>
      <c r="B189" s="124">
        <v>308.10000000000002</v>
      </c>
      <c r="C189" s="123"/>
      <c r="D189" s="123" t="s">
        <v>10</v>
      </c>
      <c r="E189" s="125">
        <f>'[5]Rec Season - October'!L210</f>
        <v>0</v>
      </c>
      <c r="F189" s="125">
        <f>'[5]Rec Season - October'!M210</f>
        <v>0</v>
      </c>
      <c r="G189" s="125">
        <f>'[5]Rec Season - October'!N210</f>
        <v>0</v>
      </c>
      <c r="H189" s="125">
        <f>'[5]Rec Season - October'!O210</f>
        <v>0</v>
      </c>
      <c r="I189" s="135"/>
      <c r="J189" s="135"/>
      <c r="K189" s="135"/>
      <c r="L189" s="135"/>
      <c r="M189" s="135"/>
      <c r="N189" s="135"/>
      <c r="O189" s="135"/>
      <c r="P189" s="135"/>
      <c r="Q189" s="135"/>
      <c r="R189" s="135"/>
    </row>
    <row r="190" spans="1:18">
      <c r="A190" s="123"/>
      <c r="B190" s="124"/>
      <c r="C190" s="123"/>
      <c r="D190" s="128" t="s">
        <v>17</v>
      </c>
      <c r="E190" s="135">
        <f>'[5]Rec Season - October'!L211</f>
        <v>0</v>
      </c>
      <c r="F190" s="135">
        <f>'[5]Rec Season - October'!M211</f>
        <v>0</v>
      </c>
      <c r="G190" s="125">
        <f>'[5]Rec Season - October'!N211</f>
        <v>0</v>
      </c>
      <c r="H190" s="135">
        <f>'[5]Rec Season - October'!O211</f>
        <v>0</v>
      </c>
      <c r="I190" s="135"/>
      <c r="J190" s="135"/>
      <c r="K190" s="135"/>
      <c r="L190" s="135"/>
      <c r="M190" s="135"/>
      <c r="N190" s="135"/>
      <c r="O190" s="135"/>
      <c r="P190" s="135"/>
      <c r="Q190" s="135"/>
      <c r="R190" s="135"/>
    </row>
    <row r="191" spans="1:18">
      <c r="A191" s="123" t="s">
        <v>23</v>
      </c>
      <c r="B191" s="124">
        <v>314.8</v>
      </c>
      <c r="C191" s="123"/>
      <c r="D191" s="123" t="s">
        <v>10</v>
      </c>
      <c r="E191" s="125">
        <f>'[5]Rec Season - October'!L212</f>
        <v>0</v>
      </c>
      <c r="F191" s="125">
        <f>'[5]Rec Season - October'!M212</f>
        <v>0</v>
      </c>
      <c r="G191" s="125">
        <f>'[5]Rec Season - October'!N212</f>
        <v>0</v>
      </c>
      <c r="H191" s="125">
        <f>'[5]Rec Season - October'!O212</f>
        <v>0</v>
      </c>
      <c r="I191" s="135"/>
      <c r="J191" s="135"/>
      <c r="K191" s="135"/>
      <c r="L191" s="135"/>
      <c r="M191" s="135"/>
      <c r="N191" s="135"/>
      <c r="O191" s="135"/>
      <c r="P191" s="135"/>
      <c r="Q191" s="135"/>
      <c r="R191" s="135"/>
    </row>
    <row r="192" spans="1:18">
      <c r="A192" s="123"/>
      <c r="B192" s="124"/>
      <c r="C192" s="123"/>
      <c r="D192" s="128" t="s">
        <v>17</v>
      </c>
      <c r="E192" s="135">
        <f>'[5]Rec Season - October'!L213</f>
        <v>0</v>
      </c>
      <c r="F192" s="135">
        <f>'[5]Rec Season - October'!M213</f>
        <v>0</v>
      </c>
      <c r="G192" s="125">
        <f>'[5]Rec Season - October'!N213</f>
        <v>0</v>
      </c>
      <c r="H192" s="135">
        <f>'[5]Rec Season - October'!O213</f>
        <v>0</v>
      </c>
      <c r="I192" s="135"/>
      <c r="J192" s="135"/>
      <c r="K192" s="135"/>
      <c r="L192" s="135"/>
      <c r="M192" s="135"/>
      <c r="N192" s="135"/>
      <c r="O192" s="135"/>
      <c r="P192" s="135"/>
      <c r="Q192" s="135"/>
      <c r="R192" s="135"/>
    </row>
    <row r="193" spans="1:18">
      <c r="A193" s="104" t="s">
        <v>24</v>
      </c>
      <c r="B193" s="112">
        <v>351</v>
      </c>
      <c r="C193" s="104"/>
      <c r="D193" s="104" t="s">
        <v>10</v>
      </c>
      <c r="E193" s="113">
        <f>[5]Portsmouth!$L$14</f>
        <v>4</v>
      </c>
      <c r="F193" s="113">
        <f>[5]Portsmouth!$L$15</f>
        <v>26</v>
      </c>
      <c r="G193" s="113" t="str">
        <f>[5]Portsmouth!$L$16</f>
        <v>N/A</v>
      </c>
      <c r="H193" s="113">
        <f>[5]Portsmouth!$L$17</f>
        <v>0</v>
      </c>
      <c r="I193" s="113"/>
      <c r="J193" s="113">
        <f>[5]Portsmouth!$M$14</f>
        <v>6</v>
      </c>
      <c r="K193" s="113">
        <f>[5]Portsmouth!$M$15</f>
        <v>110</v>
      </c>
      <c r="L193" s="113">
        <f>[5]Portsmouth!$M$16</f>
        <v>47.962088772459083</v>
      </c>
      <c r="M193" s="113"/>
      <c r="N193" s="113"/>
      <c r="O193" s="113">
        <f>[5]Portsmouth!$N$14</f>
        <v>5</v>
      </c>
      <c r="P193" s="113">
        <f>[5]Portsmouth!$N$15</f>
        <v>41</v>
      </c>
      <c r="Q193" s="113">
        <f>[5]Portsmouth!$N$16</f>
        <v>12.338592286227113</v>
      </c>
      <c r="R193" s="113"/>
    </row>
    <row r="194" spans="1:18">
      <c r="A194" s="104" t="s">
        <v>25</v>
      </c>
      <c r="B194" s="112">
        <v>462.8</v>
      </c>
      <c r="C194" s="104"/>
      <c r="D194" s="131" t="s">
        <v>17</v>
      </c>
      <c r="E194" s="312">
        <f>[5]Cincinnati!$L$14</f>
        <v>4</v>
      </c>
      <c r="F194" s="312">
        <f>[5]Cincinnati!$L$15</f>
        <v>20</v>
      </c>
      <c r="G194" s="317" t="str">
        <f>[5]Cincinnati!$L$16</f>
        <v>N/A</v>
      </c>
      <c r="H194" s="312">
        <f>[5]Cincinnati!$L$17</f>
        <v>0</v>
      </c>
      <c r="I194" s="312"/>
      <c r="J194" s="317">
        <f>[5]Cincinnati!$M$14</f>
        <v>3</v>
      </c>
      <c r="K194" s="317">
        <f>[5]Cincinnati!$M$15</f>
        <v>38</v>
      </c>
      <c r="L194" s="317" t="str">
        <f>[5]Cincinnati!$M$16</f>
        <v>N/A</v>
      </c>
      <c r="M194" s="312"/>
      <c r="N194" s="312"/>
      <c r="O194" s="317">
        <f>[5]Cincinnati!$N$14</f>
        <v>4</v>
      </c>
      <c r="P194" s="317">
        <f>[5]Cincinnati!$N$15</f>
        <v>387</v>
      </c>
      <c r="Q194" s="317" t="str">
        <f>[5]Cincinnati!$N$16</f>
        <v>N/A</v>
      </c>
      <c r="R194" s="312"/>
    </row>
    <row r="195" spans="1:18">
      <c r="A195" s="123" t="s">
        <v>26</v>
      </c>
      <c r="B195" s="124">
        <v>462.6</v>
      </c>
      <c r="C195" s="123"/>
      <c r="D195" s="123" t="s">
        <v>10</v>
      </c>
      <c r="E195" s="125">
        <f>'[5]Rec Season - October'!L226</f>
        <v>0</v>
      </c>
      <c r="F195" s="125">
        <f>'[5]Rec Season - October'!M226</f>
        <v>0</v>
      </c>
      <c r="G195" s="125">
        <f>'[5]Rec Season - October'!N226</f>
        <v>0</v>
      </c>
      <c r="H195" s="125">
        <f>'[5]Rec Season - October'!O226</f>
        <v>0</v>
      </c>
      <c r="I195" s="125"/>
      <c r="J195" s="125"/>
      <c r="K195" s="125"/>
      <c r="L195" s="125"/>
      <c r="M195" s="125"/>
      <c r="N195" s="125"/>
      <c r="O195" s="125"/>
      <c r="P195" s="125"/>
      <c r="Q195" s="125"/>
      <c r="R195" s="125"/>
    </row>
    <row r="196" spans="1:18">
      <c r="A196" s="123"/>
      <c r="B196" s="124"/>
      <c r="C196" s="123"/>
      <c r="D196" s="128" t="s">
        <v>17</v>
      </c>
      <c r="E196" s="135">
        <f>'[5]Rec Season - October'!L227</f>
        <v>0</v>
      </c>
      <c r="F196" s="135">
        <f>'[5]Rec Season - October'!M227</f>
        <v>0</v>
      </c>
      <c r="G196" s="125">
        <f>'[5]Rec Season - October'!N227</f>
        <v>0</v>
      </c>
      <c r="H196" s="135">
        <f>'[5]Rec Season - October'!O227</f>
        <v>0</v>
      </c>
      <c r="I196" s="135"/>
      <c r="J196" s="135"/>
      <c r="K196" s="135"/>
      <c r="L196" s="135"/>
      <c r="M196" s="135"/>
      <c r="N196" s="135"/>
      <c r="O196" s="135"/>
      <c r="P196" s="135"/>
      <c r="Q196" s="135"/>
      <c r="R196" s="135"/>
    </row>
    <row r="197" spans="1:18">
      <c r="A197" s="123" t="s">
        <v>26</v>
      </c>
      <c r="B197" s="124">
        <v>470</v>
      </c>
      <c r="C197" s="123"/>
      <c r="D197" s="123" t="s">
        <v>10</v>
      </c>
      <c r="E197" s="125">
        <f>'[5]Rec Season - October'!L228</f>
        <v>0</v>
      </c>
      <c r="F197" s="125">
        <f>'[5]Rec Season - October'!M228</f>
        <v>0</v>
      </c>
      <c r="G197" s="125">
        <f>'[5]Rec Season - October'!N228</f>
        <v>0</v>
      </c>
      <c r="H197" s="125">
        <f>'[5]Rec Season - October'!O228</f>
        <v>0</v>
      </c>
      <c r="I197" s="135"/>
      <c r="J197" s="135"/>
      <c r="K197" s="135"/>
      <c r="L197" s="135"/>
      <c r="M197" s="135"/>
      <c r="N197" s="135"/>
      <c r="O197" s="135"/>
      <c r="P197" s="135"/>
      <c r="Q197" s="135"/>
      <c r="R197" s="135"/>
    </row>
    <row r="198" spans="1:18">
      <c r="A198" s="123"/>
      <c r="B198" s="124"/>
      <c r="C198" s="123"/>
      <c r="D198" s="128" t="s">
        <v>17</v>
      </c>
      <c r="E198" s="135">
        <f>'[5]Rec Season - October'!L229</f>
        <v>0</v>
      </c>
      <c r="F198" s="135">
        <f>'[5]Rec Season - October'!M229</f>
        <v>0</v>
      </c>
      <c r="G198" s="125">
        <f>'[5]Rec Season - October'!N229</f>
        <v>0</v>
      </c>
      <c r="H198" s="135">
        <f>'[5]Rec Season - October'!O229</f>
        <v>0</v>
      </c>
      <c r="I198" s="135"/>
      <c r="J198" s="135"/>
      <c r="K198" s="135"/>
      <c r="L198" s="135"/>
      <c r="M198" s="135"/>
      <c r="N198" s="135"/>
      <c r="O198" s="135"/>
      <c r="P198" s="135"/>
      <c r="Q198" s="135"/>
      <c r="R198" s="135"/>
    </row>
    <row r="199" spans="1:18">
      <c r="A199" s="123" t="s">
        <v>26</v>
      </c>
      <c r="B199" s="124">
        <v>477.5</v>
      </c>
      <c r="C199" s="123"/>
      <c r="D199" s="123" t="s">
        <v>10</v>
      </c>
      <c r="E199" s="125">
        <f>'[5]Rec Season - October'!L230</f>
        <v>0</v>
      </c>
      <c r="F199" s="125">
        <f>'[5]Rec Season - October'!M230</f>
        <v>0</v>
      </c>
      <c r="G199" s="125">
        <f>'[5]Rec Season - October'!N230</f>
        <v>0</v>
      </c>
      <c r="H199" s="125">
        <f>'[5]Rec Season - October'!O230</f>
        <v>0</v>
      </c>
      <c r="I199" s="135"/>
      <c r="J199" s="135"/>
      <c r="K199" s="135"/>
      <c r="L199" s="135"/>
      <c r="M199" s="135"/>
      <c r="N199" s="135"/>
      <c r="O199" s="135"/>
      <c r="P199" s="135"/>
      <c r="Q199" s="135"/>
      <c r="R199" s="135"/>
    </row>
    <row r="200" spans="1:18">
      <c r="A200" s="123"/>
      <c r="B200" s="124"/>
      <c r="C200" s="123"/>
      <c r="D200" s="128" t="s">
        <v>17</v>
      </c>
      <c r="E200" s="135">
        <f>'[5]Rec Season - October'!L231</f>
        <v>0</v>
      </c>
      <c r="F200" s="135">
        <f>'[5]Rec Season - October'!M231</f>
        <v>0</v>
      </c>
      <c r="G200" s="125">
        <f>'[5]Rec Season - October'!N231</f>
        <v>0</v>
      </c>
      <c r="H200" s="135">
        <f>'[5]Rec Season - October'!O231</f>
        <v>0</v>
      </c>
      <c r="I200" s="135"/>
      <c r="J200" s="135"/>
      <c r="K200" s="135"/>
      <c r="L200" s="135"/>
      <c r="M200" s="135"/>
      <c r="N200" s="135"/>
      <c r="O200" s="135"/>
      <c r="P200" s="135"/>
      <c r="Q200" s="135"/>
      <c r="R200" s="135"/>
    </row>
    <row r="201" spans="1:18">
      <c r="A201" s="136" t="s">
        <v>27</v>
      </c>
      <c r="B201" s="137">
        <v>594</v>
      </c>
      <c r="C201" s="136"/>
      <c r="D201" s="131" t="s">
        <v>17</v>
      </c>
      <c r="E201" s="139">
        <f>[5]Louisville!$L$14</f>
        <v>31</v>
      </c>
      <c r="F201" s="139">
        <f>[5]Louisville!$L$15</f>
        <v>364</v>
      </c>
      <c r="G201" s="139">
        <f>[5]Louisville!$L$16</f>
        <v>33.888134418130427</v>
      </c>
      <c r="H201" s="139">
        <f>[5]Louisville!$L$17</f>
        <v>1</v>
      </c>
      <c r="I201" s="139"/>
      <c r="J201" s="139">
        <f>[5]Louisville!$M$14</f>
        <v>30</v>
      </c>
      <c r="K201" s="139">
        <f>[5]Louisville!$M$15</f>
        <v>2880</v>
      </c>
      <c r="L201" s="139">
        <f>[5]Louisville!$M$16</f>
        <v>77.877096496170665</v>
      </c>
      <c r="M201" s="139"/>
      <c r="N201" s="139"/>
      <c r="O201" s="139">
        <f>[5]Louisville!$N$14</f>
        <v>30</v>
      </c>
      <c r="P201" s="139">
        <f>[5]Louisville!$N$15</f>
        <v>1640</v>
      </c>
      <c r="Q201" s="139">
        <f>[5]Louisville!$N$16</f>
        <v>85.667878210040982</v>
      </c>
      <c r="R201" s="139"/>
    </row>
    <row r="202" spans="1:18">
      <c r="A202" s="123" t="s">
        <v>28</v>
      </c>
      <c r="B202" s="124">
        <v>594</v>
      </c>
      <c r="C202" s="123"/>
      <c r="D202" s="123" t="s">
        <v>10</v>
      </c>
      <c r="E202" s="125">
        <f>'[5]Rec Season - October'!L244</f>
        <v>0</v>
      </c>
      <c r="F202" s="125">
        <f>'[5]Rec Season - October'!M244</f>
        <v>0</v>
      </c>
      <c r="G202" s="125">
        <f>'[5]Rec Season - October'!N244</f>
        <v>0</v>
      </c>
      <c r="H202" s="125">
        <f>'[5]Rec Season - October'!O244</f>
        <v>0</v>
      </c>
      <c r="I202" s="125"/>
      <c r="J202" s="125"/>
      <c r="K202" s="125"/>
      <c r="L202" s="125"/>
      <c r="M202" s="125"/>
      <c r="N202" s="125"/>
      <c r="O202" s="125"/>
      <c r="P202" s="125"/>
      <c r="Q202" s="125"/>
      <c r="R202" s="125"/>
    </row>
    <row r="203" spans="1:18">
      <c r="A203" s="123"/>
      <c r="B203" s="124"/>
      <c r="C203" s="123"/>
      <c r="D203" s="128" t="s">
        <v>17</v>
      </c>
      <c r="E203" s="135">
        <f>'[5]Rec Season - October'!L245</f>
        <v>0</v>
      </c>
      <c r="F203" s="135">
        <f>'[5]Rec Season - October'!M245</f>
        <v>0</v>
      </c>
      <c r="G203" s="125">
        <f>'[5]Rec Season - October'!N245</f>
        <v>0</v>
      </c>
      <c r="H203" s="135">
        <f>'[5]Rec Season - October'!O245</f>
        <v>0</v>
      </c>
      <c r="I203" s="135"/>
      <c r="J203" s="135"/>
      <c r="K203" s="135"/>
      <c r="L203" s="135"/>
      <c r="M203" s="135"/>
      <c r="N203" s="135"/>
      <c r="O203" s="135"/>
      <c r="P203" s="135"/>
      <c r="Q203" s="135"/>
      <c r="R203" s="135"/>
    </row>
    <row r="204" spans="1:18">
      <c r="A204" s="123" t="s">
        <v>28</v>
      </c>
      <c r="B204" s="124">
        <v>608.70000000000005</v>
      </c>
      <c r="C204" s="123"/>
      <c r="D204" s="123" t="s">
        <v>10</v>
      </c>
      <c r="E204" s="125">
        <f>'[5]Rec Season - October'!L246</f>
        <v>0</v>
      </c>
      <c r="F204" s="125">
        <f>'[5]Rec Season - October'!M246</f>
        <v>0</v>
      </c>
      <c r="G204" s="125">
        <f>'[5]Rec Season - October'!N246</f>
        <v>0</v>
      </c>
      <c r="H204" s="125">
        <f>'[5]Rec Season - October'!O246</f>
        <v>0</v>
      </c>
      <c r="I204" s="135"/>
      <c r="J204" s="135"/>
      <c r="K204" s="135"/>
      <c r="L204" s="135"/>
      <c r="M204" s="135"/>
      <c r="N204" s="135"/>
      <c r="O204" s="135"/>
      <c r="P204" s="135"/>
      <c r="Q204" s="135"/>
      <c r="R204" s="135"/>
    </row>
    <row r="205" spans="1:18">
      <c r="A205" s="123"/>
      <c r="B205" s="124"/>
      <c r="C205" s="123"/>
      <c r="D205" s="128" t="s">
        <v>17</v>
      </c>
      <c r="E205" s="135">
        <f>'[5]Rec Season - October'!L247</f>
        <v>0</v>
      </c>
      <c r="F205" s="135">
        <f>'[5]Rec Season - October'!M247</f>
        <v>0</v>
      </c>
      <c r="G205" s="125">
        <f>'[5]Rec Season - October'!N247</f>
        <v>0</v>
      </c>
      <c r="H205" s="135">
        <f>'[5]Rec Season - October'!O247</f>
        <v>0</v>
      </c>
      <c r="I205" s="135"/>
      <c r="J205" s="135"/>
      <c r="K205" s="135"/>
      <c r="L205" s="135"/>
      <c r="M205" s="135"/>
      <c r="N205" s="135"/>
      <c r="O205" s="135"/>
      <c r="P205" s="135"/>
      <c r="Q205" s="135"/>
      <c r="R205" s="135"/>
    </row>
    <row r="206" spans="1:18">
      <c r="A206" s="123" t="s">
        <v>28</v>
      </c>
      <c r="B206" s="124">
        <v>619.29999999999995</v>
      </c>
      <c r="C206" s="123"/>
      <c r="D206" s="123" t="s">
        <v>10</v>
      </c>
      <c r="E206" s="125">
        <f>'[5]Rec Season - October'!L248</f>
        <v>0</v>
      </c>
      <c r="F206" s="125">
        <f>'[5]Rec Season - October'!M248</f>
        <v>0</v>
      </c>
      <c r="G206" s="125">
        <f>'[5]Rec Season - October'!N248</f>
        <v>0</v>
      </c>
      <c r="H206" s="125">
        <f>'[5]Rec Season - October'!O248</f>
        <v>0</v>
      </c>
      <c r="I206" s="135"/>
      <c r="J206" s="135"/>
      <c r="K206" s="135"/>
      <c r="L206" s="135"/>
      <c r="M206" s="135"/>
      <c r="N206" s="135"/>
      <c r="O206" s="135"/>
      <c r="P206" s="135"/>
      <c r="Q206" s="135"/>
      <c r="R206" s="135"/>
    </row>
    <row r="207" spans="1:18">
      <c r="A207" s="123"/>
      <c r="B207" s="124"/>
      <c r="C207" s="123"/>
      <c r="D207" s="128" t="s">
        <v>17</v>
      </c>
      <c r="E207" s="135">
        <f>'[5]Rec Season - October'!L249</f>
        <v>0</v>
      </c>
      <c r="F207" s="135">
        <f>'[5]Rec Season - October'!M249</f>
        <v>0</v>
      </c>
      <c r="G207" s="125">
        <f>'[5]Rec Season - October'!N249</f>
        <v>0</v>
      </c>
      <c r="H207" s="135">
        <f>'[5]Rec Season - October'!O249</f>
        <v>0</v>
      </c>
      <c r="I207" s="135"/>
      <c r="J207" s="135"/>
      <c r="K207" s="135"/>
      <c r="L207" s="135"/>
      <c r="M207" s="135"/>
      <c r="N207" s="135"/>
      <c r="O207" s="135"/>
      <c r="P207" s="135"/>
      <c r="Q207" s="135"/>
      <c r="R207" s="135"/>
    </row>
    <row r="208" spans="1:18">
      <c r="A208" s="104" t="s">
        <v>29</v>
      </c>
      <c r="B208" s="112">
        <v>791.5</v>
      </c>
      <c r="C208" s="104"/>
      <c r="D208" s="104" t="s">
        <v>10</v>
      </c>
      <c r="E208" s="113">
        <f>[5]Evansville!$L$14</f>
        <v>24</v>
      </c>
      <c r="F208" s="113">
        <f>[5]Evansville!$L$15</f>
        <v>130</v>
      </c>
      <c r="G208" s="118">
        <f>[5]Evansville!$L$16</f>
        <v>10.030776310756627</v>
      </c>
      <c r="H208" s="113">
        <f>[5]Evansville!$L$17</f>
        <v>0</v>
      </c>
      <c r="I208" s="113"/>
      <c r="J208" s="118">
        <f>[5]Evansville!$M$14</f>
        <v>31</v>
      </c>
      <c r="K208" s="118">
        <f>[5]Evansville!$M$15</f>
        <v>1200</v>
      </c>
      <c r="L208" s="118">
        <f>[5]Evansville!$M$16</f>
        <v>82.718285001751923</v>
      </c>
      <c r="M208" s="113"/>
      <c r="N208" s="113"/>
      <c r="O208" s="118">
        <f>[5]Evansville!$N$14</f>
        <v>31</v>
      </c>
      <c r="P208" s="118">
        <f>[5]Evansville!$N$15</f>
        <v>720</v>
      </c>
      <c r="Q208" s="118">
        <f>[5]Evansville!$N$16</f>
        <v>69.229606219982259</v>
      </c>
      <c r="R208" s="113"/>
    </row>
    <row r="209" spans="1:18">
      <c r="A209" s="123" t="s">
        <v>30</v>
      </c>
      <c r="B209" s="124">
        <v>791.5</v>
      </c>
      <c r="C209" s="123"/>
      <c r="D209" s="123" t="s">
        <v>10</v>
      </c>
      <c r="E209" s="125">
        <f>'[5]Rec Season - October'!L262</f>
        <v>0</v>
      </c>
      <c r="F209" s="125">
        <f>'[5]Rec Season - October'!M262</f>
        <v>0</v>
      </c>
      <c r="G209" s="125">
        <f>'[5]Rec Season - October'!N262</f>
        <v>0</v>
      </c>
      <c r="H209" s="125">
        <f>'[5]Rec Season - October'!O262</f>
        <v>0</v>
      </c>
      <c r="I209" s="125"/>
      <c r="J209" s="125"/>
      <c r="K209" s="125"/>
      <c r="L209" s="125"/>
      <c r="M209" s="125"/>
      <c r="N209" s="125"/>
      <c r="O209" s="125"/>
      <c r="P209" s="125"/>
      <c r="Q209" s="125"/>
      <c r="R209" s="125"/>
    </row>
    <row r="210" spans="1:18">
      <c r="A210" s="123"/>
      <c r="B210" s="124"/>
      <c r="C210" s="123"/>
      <c r="D210" s="128" t="s">
        <v>17</v>
      </c>
      <c r="E210" s="135">
        <f>'[5]Rec Season - October'!L263</f>
        <v>0</v>
      </c>
      <c r="F210" s="135">
        <f>'[5]Rec Season - October'!M263</f>
        <v>0</v>
      </c>
      <c r="G210" s="125">
        <f>'[5]Rec Season - October'!N263</f>
        <v>0</v>
      </c>
      <c r="H210" s="135">
        <f>'[5]Rec Season - October'!O263</f>
        <v>0</v>
      </c>
      <c r="I210" s="135"/>
      <c r="J210" s="135"/>
      <c r="K210" s="135"/>
      <c r="L210" s="135"/>
      <c r="M210" s="135"/>
      <c r="N210" s="135"/>
      <c r="O210" s="135"/>
      <c r="P210" s="135"/>
      <c r="Q210" s="135"/>
      <c r="R210" s="135"/>
    </row>
    <row r="211" spans="1:18">
      <c r="A211" s="123" t="s">
        <v>30</v>
      </c>
      <c r="B211" s="124">
        <v>793.7</v>
      </c>
      <c r="C211" s="123"/>
      <c r="D211" s="123" t="s">
        <v>10</v>
      </c>
      <c r="E211" s="125">
        <f>'[5]Rec Season - October'!L264</f>
        <v>0</v>
      </c>
      <c r="F211" s="125">
        <f>'[5]Rec Season - October'!M264</f>
        <v>0</v>
      </c>
      <c r="G211" s="125">
        <f>'[5]Rec Season - October'!N264</f>
        <v>0</v>
      </c>
      <c r="H211" s="125">
        <f>'[5]Rec Season - October'!O264</f>
        <v>0</v>
      </c>
      <c r="I211" s="135"/>
      <c r="J211" s="135"/>
      <c r="K211" s="135"/>
      <c r="L211" s="135"/>
      <c r="M211" s="135"/>
      <c r="N211" s="135"/>
      <c r="O211" s="135"/>
      <c r="P211" s="135"/>
      <c r="Q211" s="135"/>
      <c r="R211" s="135"/>
    </row>
    <row r="212" spans="1:18">
      <c r="A212" s="123"/>
      <c r="B212" s="124"/>
      <c r="C212" s="123"/>
      <c r="D212" s="128" t="s">
        <v>17</v>
      </c>
      <c r="E212" s="135">
        <f>'[5]Rec Season - October'!L265</f>
        <v>0</v>
      </c>
      <c r="F212" s="135">
        <f>'[5]Rec Season - October'!M265</f>
        <v>0</v>
      </c>
      <c r="G212" s="125">
        <f>'[5]Rec Season - October'!N265</f>
        <v>0</v>
      </c>
      <c r="H212" s="135">
        <f>'[5]Rec Season - October'!O265</f>
        <v>0</v>
      </c>
      <c r="I212" s="135"/>
      <c r="J212" s="135"/>
      <c r="K212" s="135"/>
      <c r="L212" s="135"/>
      <c r="M212" s="135"/>
      <c r="N212" s="135"/>
      <c r="O212" s="135"/>
      <c r="P212" s="135"/>
      <c r="Q212" s="135"/>
      <c r="R212" s="135"/>
    </row>
    <row r="213" spans="1:18">
      <c r="A213" s="123" t="s">
        <v>30</v>
      </c>
      <c r="B213" s="124">
        <v>797.3</v>
      </c>
      <c r="C213" s="123"/>
      <c r="D213" s="123" t="s">
        <v>10</v>
      </c>
      <c r="E213" s="125">
        <f>'[5]Rec Season - October'!L266</f>
        <v>0</v>
      </c>
      <c r="F213" s="125">
        <f>'[5]Rec Season - October'!M266</f>
        <v>0</v>
      </c>
      <c r="G213" s="125">
        <f>'[5]Rec Season - October'!N266</f>
        <v>0</v>
      </c>
      <c r="H213" s="125">
        <f>'[5]Rec Season - October'!O266</f>
        <v>0</v>
      </c>
      <c r="I213" s="135"/>
      <c r="J213" s="135"/>
      <c r="K213" s="135"/>
      <c r="L213" s="135"/>
      <c r="M213" s="135"/>
      <c r="N213" s="135"/>
      <c r="O213" s="135"/>
      <c r="P213" s="135"/>
      <c r="Q213" s="135"/>
      <c r="R213" s="135"/>
    </row>
    <row r="214" spans="1:18">
      <c r="A214" s="123"/>
      <c r="B214" s="124"/>
      <c r="C214" s="123"/>
      <c r="D214" s="128" t="s">
        <v>17</v>
      </c>
      <c r="E214" s="135">
        <f>'[5]Rec Season - October'!L267</f>
        <v>0</v>
      </c>
      <c r="F214" s="135">
        <f>'[5]Rec Season - October'!M267</f>
        <v>0</v>
      </c>
      <c r="G214" s="125">
        <f>'[5]Rec Season - October'!N267</f>
        <v>0</v>
      </c>
      <c r="H214" s="135">
        <f>'[5]Rec Season - October'!O267</f>
        <v>0</v>
      </c>
      <c r="I214" s="135"/>
      <c r="J214" s="135"/>
      <c r="K214" s="135"/>
      <c r="L214" s="135"/>
      <c r="M214" s="135"/>
      <c r="N214" s="135"/>
      <c r="O214" s="135"/>
      <c r="P214" s="135"/>
      <c r="Q214" s="135"/>
      <c r="R214" s="135"/>
    </row>
    <row r="215" spans="1:18">
      <c r="A215" s="140" t="s">
        <v>31</v>
      </c>
      <c r="B215" s="141">
        <v>935.5</v>
      </c>
      <c r="C215" s="140"/>
      <c r="D215" s="142" t="s">
        <v>17</v>
      </c>
      <c r="E215" s="264">
        <f>[5]Paducah!$L$14</f>
        <v>14</v>
      </c>
      <c r="F215" s="264">
        <f>[5]Paducah!$L$15</f>
        <v>100</v>
      </c>
      <c r="G215" s="264">
        <f>[5]Paducah!$L$16</f>
        <v>1.5341274046343909</v>
      </c>
      <c r="H215" s="264">
        <f>[5]Paducah!$L$17</f>
        <v>0</v>
      </c>
      <c r="I215" s="144"/>
      <c r="J215" s="264">
        <f>[5]Paducah!$M$14</f>
        <v>7</v>
      </c>
      <c r="K215" s="264">
        <f>[5]Paducah!$M$15</f>
        <v>5</v>
      </c>
      <c r="L215" s="264">
        <f>[5]Paducah!$M$16</f>
        <v>1.2584989506418267</v>
      </c>
      <c r="M215" s="264"/>
      <c r="N215" s="144"/>
      <c r="O215" s="264">
        <f>[5]Paducah!$N$14</f>
        <v>10</v>
      </c>
      <c r="P215" s="264">
        <f>[5]Paducah!$N$15</f>
        <v>1</v>
      </c>
      <c r="Q215" s="264">
        <f>[5]Paducah!$N$16</f>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6 H5 H33:H34 H19 H48">
    <cfRule type="expression" dxfId="403" priority="218" stopIfTrue="1">
      <formula>$H$9/$E$9&gt;0.1</formula>
    </cfRule>
  </conditionalFormatting>
  <conditionalFormatting sqref="H17:H18">
    <cfRule type="expression" dxfId="402" priority="217" stopIfTrue="1">
      <formula>$H$19/$E$19&gt;0.1</formula>
    </cfRule>
  </conditionalFormatting>
  <conditionalFormatting sqref="H24:H25">
    <cfRule type="expression" dxfId="401" priority="216" stopIfTrue="1">
      <formula>$H$26/$E$26&gt;0.1</formula>
    </cfRule>
  </conditionalFormatting>
  <conditionalFormatting sqref="H31">
    <cfRule type="expression" dxfId="400" priority="215" stopIfTrue="1">
      <formula>$H$33/$E$33&gt;0.1</formula>
    </cfRule>
  </conditionalFormatting>
  <conditionalFormatting sqref="H39">
    <cfRule type="expression" dxfId="399" priority="214" stopIfTrue="1">
      <formula>$H$41/$E$41&gt;0.1</formula>
    </cfRule>
  </conditionalFormatting>
  <conditionalFormatting sqref="H46">
    <cfRule type="expression" dxfId="398" priority="213" stopIfTrue="1">
      <formula>$H$48/$E$48&gt;0.1</formula>
    </cfRule>
  </conditionalFormatting>
  <conditionalFormatting sqref="H53">
    <cfRule type="expression" dxfId="397" priority="212" stopIfTrue="1">
      <formula>$H$55/$E$55&gt;0.1</formula>
    </cfRule>
  </conditionalFormatting>
  <conditionalFormatting sqref="M53">
    <cfRule type="expression" dxfId="396" priority="211" stopIfTrue="1">
      <formula>$M$55/$J$55&gt;0.1</formula>
    </cfRule>
  </conditionalFormatting>
  <conditionalFormatting sqref="M46">
    <cfRule type="expression" dxfId="395" priority="210" stopIfTrue="1">
      <formula>$M$48/$J$48&gt;0.1</formula>
    </cfRule>
  </conditionalFormatting>
  <conditionalFormatting sqref="M39">
    <cfRule type="expression" dxfId="394" priority="209" stopIfTrue="1">
      <formula>$M$41/$J$41&gt;0.1</formula>
    </cfRule>
  </conditionalFormatting>
  <conditionalFormatting sqref="M31">
    <cfRule type="expression" dxfId="393" priority="208" stopIfTrue="1">
      <formula>$M$34/$J$33&gt;0.1</formula>
    </cfRule>
  </conditionalFormatting>
  <conditionalFormatting sqref="M24:M25">
    <cfRule type="expression" dxfId="392" priority="207" stopIfTrue="1">
      <formula>$M$26/$J$26&gt;0.1</formula>
    </cfRule>
  </conditionalFormatting>
  <conditionalFormatting sqref="M17:M18">
    <cfRule type="expression" dxfId="391" priority="206" stopIfTrue="1">
      <formula>$M$19/$J$19&gt;0.1</formula>
    </cfRule>
  </conditionalFormatting>
  <conditionalFormatting sqref="M7 M26 M5 M33:M34 M19 M48">
    <cfRule type="expression" dxfId="390" priority="205" stopIfTrue="1">
      <formula>$M$9/$J$9&gt;0.1</formula>
    </cfRule>
  </conditionalFormatting>
  <conditionalFormatting sqref="R7">
    <cfRule type="expression" dxfId="389" priority="204" stopIfTrue="1">
      <formula>$R$9/$O$9&gt;0.1</formula>
    </cfRule>
  </conditionalFormatting>
  <conditionalFormatting sqref="R5">
    <cfRule type="expression" dxfId="388" priority="203" stopIfTrue="1">
      <formula>$R$7/$O$7&gt;0.1</formula>
    </cfRule>
  </conditionalFormatting>
  <conditionalFormatting sqref="R17:R18">
    <cfRule type="expression" dxfId="387" priority="202" stopIfTrue="1">
      <formula>$R$19/$O$19&gt;0.1</formula>
    </cfRule>
  </conditionalFormatting>
  <conditionalFormatting sqref="R19">
    <cfRule type="expression" dxfId="386" priority="201" stopIfTrue="1">
      <formula>$R$21/$O$21&gt;0.1</formula>
    </cfRule>
  </conditionalFormatting>
  <conditionalFormatting sqref="R24:R25">
    <cfRule type="expression" dxfId="385" priority="200" stopIfTrue="1">
      <formula>$R$26/$O$26&gt;0.1</formula>
    </cfRule>
  </conditionalFormatting>
  <conditionalFormatting sqref="R26">
    <cfRule type="expression" dxfId="384" priority="199" stopIfTrue="1">
      <formula>$R$28/$O$28&gt;0.1</formula>
    </cfRule>
  </conditionalFormatting>
  <conditionalFormatting sqref="R31">
    <cfRule type="expression" dxfId="383" priority="198" stopIfTrue="1">
      <formula>$R$33/$O$33&gt;0.1</formula>
    </cfRule>
  </conditionalFormatting>
  <conditionalFormatting sqref="R33">
    <cfRule type="expression" dxfId="382" priority="197" stopIfTrue="1">
      <formula>$R$35/$O$35&gt;0.1</formula>
    </cfRule>
  </conditionalFormatting>
  <conditionalFormatting sqref="R34">
    <cfRule type="expression" dxfId="381" priority="196" stopIfTrue="1">
      <formula>$R$36/$O$36&gt;0.1</formula>
    </cfRule>
  </conditionalFormatting>
  <conditionalFormatting sqref="R39">
    <cfRule type="expression" dxfId="380" priority="195" stopIfTrue="1">
      <formula>$R$41/$O$41&gt;0.1</formula>
    </cfRule>
  </conditionalFormatting>
  <conditionalFormatting sqref="R46">
    <cfRule type="expression" dxfId="379" priority="194" stopIfTrue="1">
      <formula>$R$48/$O$48&gt;0.1</formula>
    </cfRule>
  </conditionalFormatting>
  <conditionalFormatting sqref="R48">
    <cfRule type="expression" dxfId="378" priority="193" stopIfTrue="1">
      <formula>$R$50/$O$50&gt;0.1</formula>
    </cfRule>
  </conditionalFormatting>
  <conditionalFormatting sqref="R53">
    <cfRule type="expression" dxfId="377" priority="192" stopIfTrue="1">
      <formula>$R$55/$O$55&gt;0.1</formula>
    </cfRule>
  </conditionalFormatting>
  <conditionalFormatting sqref="G31 L31 Q31 G17:G19 G24:G26 G33:G34 G48 L17:L19 L24:L26 L33:L34 L48 Q17:Q19 Q24:Q26 Q33:Q34 Q48 G5:G8 L5:L8 Q5:Q8">
    <cfRule type="cellIs" dxfId="376" priority="189" stopIfTrue="1" operator="equal">
      <formula>"N/A"</formula>
    </cfRule>
    <cfRule type="cellIs" dxfId="375" priority="190" stopIfTrue="1" operator="equal">
      <formula>"&lt;4"</formula>
    </cfRule>
    <cfRule type="cellIs" dxfId="374" priority="191" stopIfTrue="1" operator="greaterThanOrEqual">
      <formula>2000</formula>
    </cfRule>
  </conditionalFormatting>
  <conditionalFormatting sqref="G46 Q39 L53 L46 G39 Q53 Q46 L39 G53">
    <cfRule type="cellIs" dxfId="373" priority="186" stopIfTrue="1" operator="equal">
      <formula>"N/A"</formula>
    </cfRule>
    <cfRule type="cellIs" dxfId="372" priority="187" stopIfTrue="1" operator="equal">
      <formula>"&lt;4"</formula>
    </cfRule>
    <cfRule type="cellIs" dxfId="371" priority="188" stopIfTrue="1" operator="greaterThan">
      <formula>200</formula>
    </cfRule>
  </conditionalFormatting>
  <conditionalFormatting sqref="G32 G47 G40 L32 L47 L40 Q32 Q47 Q40">
    <cfRule type="cellIs" dxfId="370" priority="184" stopIfTrue="1" operator="equal">
      <formula>"N/A"</formula>
    </cfRule>
    <cfRule type="cellIs" dxfId="369" priority="185" stopIfTrue="1" operator="greaterThan">
      <formula>130</formula>
    </cfRule>
  </conditionalFormatting>
  <conditionalFormatting sqref="J19">
    <cfRule type="cellIs" dxfId="368" priority="181" stopIfTrue="1" operator="equal">
      <formula>"N/A"</formula>
    </cfRule>
    <cfRule type="cellIs" dxfId="367" priority="182" stopIfTrue="1" operator="equal">
      <formula>"&lt;4"</formula>
    </cfRule>
    <cfRule type="cellIs" dxfId="366" priority="183" stopIfTrue="1" operator="greaterThanOrEqual">
      <formula>200</formula>
    </cfRule>
  </conditionalFormatting>
  <conditionalFormatting sqref="G41">
    <cfRule type="cellIs" dxfId="365" priority="179" stopIfTrue="1" operator="equal">
      <formula>"N/A"</formula>
    </cfRule>
    <cfRule type="cellIs" dxfId="364" priority="180" stopIfTrue="1" operator="lessThanOrEqual">
      <formula>130</formula>
    </cfRule>
  </conditionalFormatting>
  <conditionalFormatting sqref="K19">
    <cfRule type="cellIs" dxfId="363" priority="177" stopIfTrue="1" operator="equal">
      <formula>"N/A"</formula>
    </cfRule>
    <cfRule type="cellIs" dxfId="362" priority="178" stopIfTrue="1" operator="equal">
      <formula>"&lt;4"</formula>
    </cfRule>
  </conditionalFormatting>
  <conditionalFormatting sqref="L41 Q41">
    <cfRule type="cellIs" dxfId="361" priority="176" stopIfTrue="1" operator="equal">
      <formula>"N/A"</formula>
    </cfRule>
  </conditionalFormatting>
  <conditionalFormatting sqref="H69:H70">
    <cfRule type="expression" dxfId="360" priority="175" stopIfTrue="1">
      <formula>$H$17/$E$17&gt;0.1</formula>
    </cfRule>
  </conditionalFormatting>
  <conditionalFormatting sqref="H76:H77">
    <cfRule type="expression" dxfId="359" priority="174" stopIfTrue="1">
      <formula>$H$24/$E$24&gt;0.1</formula>
    </cfRule>
  </conditionalFormatting>
  <conditionalFormatting sqref="H83">
    <cfRule type="expression" dxfId="358" priority="173" stopIfTrue="1">
      <formula>$H$31/$E$31&gt;0.1</formula>
    </cfRule>
  </conditionalFormatting>
  <conditionalFormatting sqref="H91">
    <cfRule type="expression" dxfId="357" priority="172" stopIfTrue="1">
      <formula>$H$39/$E$39&gt;0.1</formula>
    </cfRule>
  </conditionalFormatting>
  <conditionalFormatting sqref="H98">
    <cfRule type="expression" dxfId="356" priority="171" stopIfTrue="1">
      <formula>$H$46/$E$46&gt;0.1</formula>
    </cfRule>
  </conditionalFormatting>
  <conditionalFormatting sqref="H105">
    <cfRule type="expression" dxfId="355" priority="170" stopIfTrue="1">
      <formula>$H$53/$E$53&gt;0.1</formula>
    </cfRule>
  </conditionalFormatting>
  <conditionalFormatting sqref="H85:H86 H71 H78 H100 H59 H61">
    <cfRule type="expression" dxfId="354"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353" priority="166" stopIfTrue="1" operator="equal">
      <formula>"N/A"</formula>
    </cfRule>
    <cfRule type="cellIs" dxfId="352" priority="167" stopIfTrue="1" operator="equal">
      <formula>"&lt;4"</formula>
    </cfRule>
    <cfRule type="cellIs" dxfId="351" priority="168" stopIfTrue="1" operator="greaterThan">
      <formula>200</formula>
    </cfRule>
  </conditionalFormatting>
  <conditionalFormatting sqref="G83 G100 G69:G71 G76:G78 G85:G86 G59:G62">
    <cfRule type="cellIs" dxfId="350" priority="163" stopIfTrue="1" operator="equal">
      <formula>"N/A"</formula>
    </cfRule>
    <cfRule type="cellIs" dxfId="349" priority="164" stopIfTrue="1" operator="equal">
      <formula>"&lt;4"</formula>
    </cfRule>
    <cfRule type="cellIs" dxfId="348" priority="165" stopIfTrue="1" operator="greaterThanOrEqual">
      <formula>2000</formula>
    </cfRule>
  </conditionalFormatting>
  <conditionalFormatting sqref="G84 G106 G92 N65:N68 G99">
    <cfRule type="cellIs" dxfId="347" priority="161" stopIfTrue="1" operator="equal">
      <formula>"N/A"</formula>
    </cfRule>
    <cfRule type="cellIs" dxfId="346"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345"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344"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343" priority="156" stopIfTrue="1" operator="equal">
      <formula>"N/A"</formula>
    </cfRule>
    <cfRule type="cellIs" dxfId="342" priority="157" stopIfTrue="1" operator="greaterThan">
      <formula>130</formula>
    </cfRule>
    <cfRule type="cellIs" dxfId="341" priority="158" stopIfTrue="1" operator="lessThanOrEqual">
      <formula>130</formula>
    </cfRule>
  </conditionalFormatting>
  <conditionalFormatting sqref="G93 G107">
    <cfRule type="cellIs" dxfId="340"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339" priority="152" stopIfTrue="1" operator="equal">
      <formula>"N/A"</formula>
    </cfRule>
    <cfRule type="cellIs" dxfId="338" priority="153" stopIfTrue="1" operator="equal">
      <formula>"&lt;4"</formula>
    </cfRule>
    <cfRule type="cellIs" dxfId="337" priority="154" stopIfTrue="1" operator="greaterThan">
      <formula>200</formula>
    </cfRule>
  </conditionalFormatting>
  <conditionalFormatting sqref="L147">
    <cfRule type="cellIs" dxfId="336" priority="150" stopIfTrue="1" operator="equal">
      <formula>"N/A"</formula>
    </cfRule>
    <cfRule type="cellIs" dxfId="335"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334" priority="149" stopIfTrue="1" operator="greaterThan">
      <formula>0</formula>
    </cfRule>
  </conditionalFormatting>
  <conditionalFormatting sqref="H121">
    <cfRule type="expression" dxfId="333" priority="148" stopIfTrue="1">
      <formula>$H$15/$E$15&gt;0.1</formula>
    </cfRule>
  </conditionalFormatting>
  <conditionalFormatting sqref="H123">
    <cfRule type="expression" dxfId="332" priority="147" stopIfTrue="1">
      <formula>$H$17/$E$17&gt;0.1</formula>
    </cfRule>
  </conditionalFormatting>
  <conditionalFormatting sqref="H126">
    <cfRule type="expression" dxfId="331" priority="146" stopIfTrue="1">
      <formula>$H$20/$E$20&gt;0.1</formula>
    </cfRule>
  </conditionalFormatting>
  <conditionalFormatting sqref="H128">
    <cfRule type="expression" dxfId="330" priority="145" stopIfTrue="1">
      <formula>$H$22/$E$22&gt;0.1</formula>
    </cfRule>
  </conditionalFormatting>
  <conditionalFormatting sqref="H130">
    <cfRule type="expression" dxfId="329" priority="144" stopIfTrue="1">
      <formula>$H$24/$E$24&gt;0.1</formula>
    </cfRule>
  </conditionalFormatting>
  <conditionalFormatting sqref="H132">
    <cfRule type="expression" dxfId="328" priority="143" stopIfTrue="1">
      <formula>$H$26/$E$26&gt;0.1</formula>
    </cfRule>
  </conditionalFormatting>
  <conditionalFormatting sqref="H133">
    <cfRule type="expression" dxfId="327" priority="142" stopIfTrue="1">
      <formula>$H$27/$E$27&gt;0.1</formula>
    </cfRule>
  </conditionalFormatting>
  <conditionalFormatting sqref="H135">
    <cfRule type="expression" dxfId="326" priority="141" stopIfTrue="1">
      <formula>$H$29/$E$29&gt;0.1</formula>
    </cfRule>
  </conditionalFormatting>
  <conditionalFormatting sqref="H139">
    <cfRule type="expression" dxfId="325" priority="140" stopIfTrue="1">
      <formula>$H$33/$E$33&gt;0.1</formula>
    </cfRule>
  </conditionalFormatting>
  <conditionalFormatting sqref="H140">
    <cfRule type="expression" dxfId="324" priority="139" stopIfTrue="1">
      <formula>$H$34/$E$34&gt;0.1</formula>
    </cfRule>
  </conditionalFormatting>
  <conditionalFormatting sqref="H141">
    <cfRule type="expression" dxfId="323" priority="138" stopIfTrue="1">
      <formula>$H$35/$E$35&gt;0.1</formula>
    </cfRule>
  </conditionalFormatting>
  <conditionalFormatting sqref="H143">
    <cfRule type="expression" dxfId="322" priority="137" stopIfTrue="1">
      <formula>$H$37/$E$37&gt;0.1</formula>
    </cfRule>
  </conditionalFormatting>
  <conditionalFormatting sqref="H145">
    <cfRule type="expression" dxfId="321" priority="136" stopIfTrue="1">
      <formula>$H$39/$E$39&gt;0.1</formula>
    </cfRule>
  </conditionalFormatting>
  <conditionalFormatting sqref="H148">
    <cfRule type="expression" dxfId="320" priority="135" stopIfTrue="1">
      <formula>$H$42/$E$42&gt;0.1</formula>
    </cfRule>
  </conditionalFormatting>
  <conditionalFormatting sqref="H152">
    <cfRule type="expression" dxfId="319" priority="134" stopIfTrue="1">
      <formula>$H$46/$E$46&gt;0.1</formula>
    </cfRule>
  </conditionalFormatting>
  <conditionalFormatting sqref="H150">
    <cfRule type="expression" dxfId="318" priority="133" stopIfTrue="1">
      <formula>$H$44/$E$44&gt;0.1</formula>
    </cfRule>
  </conditionalFormatting>
  <conditionalFormatting sqref="H154">
    <cfRule type="expression" dxfId="317" priority="132" stopIfTrue="1">
      <formula>$H$48/$E$48&gt;0.1</formula>
    </cfRule>
  </conditionalFormatting>
  <conditionalFormatting sqref="H155">
    <cfRule type="expression" dxfId="316" priority="131" stopIfTrue="1">
      <formula>$H$49/$E$49&gt;0.1</formula>
    </cfRule>
  </conditionalFormatting>
  <conditionalFormatting sqref="H159">
    <cfRule type="expression" dxfId="315" priority="130" stopIfTrue="1">
      <formula>$H$53/$E$53&gt;0.1</formula>
    </cfRule>
  </conditionalFormatting>
  <conditionalFormatting sqref="H157">
    <cfRule type="expression" dxfId="314" priority="129" stopIfTrue="1">
      <formula>$H$51/$E$51&gt;0.1</formula>
    </cfRule>
  </conditionalFormatting>
  <conditionalFormatting sqref="M117">
    <cfRule type="expression" dxfId="313" priority="128" stopIfTrue="1">
      <formula>$M$11/$J$11&gt;0.1</formula>
    </cfRule>
  </conditionalFormatting>
  <conditionalFormatting sqref="M119">
    <cfRule type="expression" dxfId="312" priority="127" stopIfTrue="1">
      <formula>$M$13/$J$13&gt;0.1</formula>
    </cfRule>
  </conditionalFormatting>
  <conditionalFormatting sqref="M121">
    <cfRule type="expression" dxfId="311" priority="126" stopIfTrue="1">
      <formula>$M$15/$J$15&gt;0.1</formula>
    </cfRule>
  </conditionalFormatting>
  <conditionalFormatting sqref="M123">
    <cfRule type="expression" dxfId="310" priority="125" stopIfTrue="1">
      <formula>$M$17/$J$17&gt;0.1</formula>
    </cfRule>
  </conditionalFormatting>
  <conditionalFormatting sqref="M126">
    <cfRule type="expression" dxfId="309" priority="124" stopIfTrue="1">
      <formula>$M$20/$J$20&gt;0.1</formula>
    </cfRule>
  </conditionalFormatting>
  <conditionalFormatting sqref="M128">
    <cfRule type="expression" dxfId="308" priority="123" stopIfTrue="1">
      <formula>$M$22/$J$22&gt;0.1</formula>
    </cfRule>
  </conditionalFormatting>
  <conditionalFormatting sqref="M130">
    <cfRule type="expression" dxfId="307" priority="122" stopIfTrue="1">
      <formula>$M$24/$J$24&gt;0.1</formula>
    </cfRule>
  </conditionalFormatting>
  <conditionalFormatting sqref="M132">
    <cfRule type="expression" dxfId="306" priority="121" stopIfTrue="1">
      <formula>$M$26/$J$26&gt;0.1</formula>
    </cfRule>
  </conditionalFormatting>
  <conditionalFormatting sqref="M133">
    <cfRule type="expression" dxfId="305" priority="120" stopIfTrue="1">
      <formula>$M$27/$J$27&gt;0.1</formula>
    </cfRule>
  </conditionalFormatting>
  <conditionalFormatting sqref="M135">
    <cfRule type="expression" dxfId="304" priority="119" stopIfTrue="1">
      <formula>$M$29/$J$29&gt;0.1</formula>
    </cfRule>
  </conditionalFormatting>
  <conditionalFormatting sqref="M137">
    <cfRule type="expression" dxfId="303" priority="118" stopIfTrue="1">
      <formula>$M$31/$J$31&gt;0.1</formula>
    </cfRule>
  </conditionalFormatting>
  <conditionalFormatting sqref="M139">
    <cfRule type="expression" dxfId="302" priority="117" stopIfTrue="1">
      <formula>$M$33/$J$33&gt;0.1</formula>
    </cfRule>
  </conditionalFormatting>
  <conditionalFormatting sqref="M140">
    <cfRule type="expression" dxfId="301" priority="116" stopIfTrue="1">
      <formula>$M$34/$J$34&gt;0.1</formula>
    </cfRule>
  </conditionalFormatting>
  <conditionalFormatting sqref="M141">
    <cfRule type="expression" dxfId="300" priority="115" stopIfTrue="1">
      <formula>$M$35/$J$35&gt;0.1</formula>
    </cfRule>
  </conditionalFormatting>
  <conditionalFormatting sqref="M145">
    <cfRule type="expression" dxfId="299" priority="114" stopIfTrue="1">
      <formula>$M$39/$J$39&gt;0.1</formula>
    </cfRule>
  </conditionalFormatting>
  <conditionalFormatting sqref="M148">
    <cfRule type="expression" dxfId="298" priority="113" stopIfTrue="1">
      <formula>$M$42/$J$42&gt;0.1</formula>
    </cfRule>
  </conditionalFormatting>
  <conditionalFormatting sqref="M150">
    <cfRule type="expression" dxfId="297" priority="112" stopIfTrue="1">
      <formula>$M$44/$J$44&gt;0.1</formula>
    </cfRule>
  </conditionalFormatting>
  <conditionalFormatting sqref="M152">
    <cfRule type="expression" dxfId="296" priority="111" stopIfTrue="1">
      <formula>$M$46/$J$46&gt;0.1</formula>
    </cfRule>
  </conditionalFormatting>
  <conditionalFormatting sqref="M154">
    <cfRule type="expression" dxfId="295" priority="110" stopIfTrue="1">
      <formula>$M$48/$J$48&gt;0.1</formula>
    </cfRule>
  </conditionalFormatting>
  <conditionalFormatting sqref="M155">
    <cfRule type="expression" dxfId="294" priority="109" stopIfTrue="1">
      <formula>$M$49/$J$49&gt;0.1</formula>
    </cfRule>
  </conditionalFormatting>
  <conditionalFormatting sqref="M157">
    <cfRule type="expression" dxfId="293" priority="108" stopIfTrue="1">
      <formula>$M$51/$J$51&gt;0.1</formula>
    </cfRule>
  </conditionalFormatting>
  <conditionalFormatting sqref="M159">
    <cfRule type="expression" dxfId="292" priority="107" stopIfTrue="1">
      <formula>$M$53/$J$53&gt;0.1</formula>
    </cfRule>
  </conditionalFormatting>
  <conditionalFormatting sqref="R117">
    <cfRule type="expression" dxfId="291" priority="106" stopIfTrue="1">
      <formula>$R$11/$O$11&gt;0.1</formula>
    </cfRule>
  </conditionalFormatting>
  <conditionalFormatting sqref="R133">
    <cfRule type="expression" dxfId="290" priority="105" stopIfTrue="1">
      <formula>$R$27/$O$27&gt;0.1</formula>
    </cfRule>
  </conditionalFormatting>
  <conditionalFormatting sqref="R135">
    <cfRule type="expression" dxfId="289" priority="104" stopIfTrue="1">
      <formula>$R$29/$O$29&gt;0.1</formula>
    </cfRule>
  </conditionalFormatting>
  <conditionalFormatting sqref="R126">
    <cfRule type="expression" dxfId="288" priority="103" stopIfTrue="1">
      <formula>$R$20/$O$20&gt;0.1</formula>
    </cfRule>
  </conditionalFormatting>
  <conditionalFormatting sqref="R128">
    <cfRule type="expression" dxfId="287" priority="102" stopIfTrue="1">
      <formula>$R$22/$O$22&gt;0.1</formula>
    </cfRule>
  </conditionalFormatting>
  <conditionalFormatting sqref="R130">
    <cfRule type="expression" dxfId="286" priority="101" stopIfTrue="1">
      <formula>$R$24/$O$24&gt;0.1</formula>
    </cfRule>
  </conditionalFormatting>
  <conditionalFormatting sqref="R139">
    <cfRule type="expression" dxfId="285" priority="100" stopIfTrue="1">
      <formula>$R$33/$O$33&gt;0.1</formula>
    </cfRule>
  </conditionalFormatting>
  <conditionalFormatting sqref="R140">
    <cfRule type="expression" dxfId="284" priority="99" stopIfTrue="1">
      <formula>$R$34/$O$34&gt;0.1</formula>
    </cfRule>
  </conditionalFormatting>
  <conditionalFormatting sqref="R154">
    <cfRule type="expression" dxfId="283" priority="98" stopIfTrue="1">
      <formula>$R$48/$O$48&gt;0.1</formula>
    </cfRule>
  </conditionalFormatting>
  <conditionalFormatting sqref="R152">
    <cfRule type="expression" dxfId="282" priority="97" stopIfTrue="1">
      <formula>$R$46/$O$46&gt;0.1</formula>
    </cfRule>
  </conditionalFormatting>
  <conditionalFormatting sqref="R150">
    <cfRule type="expression" dxfId="281" priority="96" stopIfTrue="1">
      <formula>$R$44/$O$44&gt;0.1</formula>
    </cfRule>
  </conditionalFormatting>
  <conditionalFormatting sqref="R148">
    <cfRule type="expression" dxfId="280" priority="95" stopIfTrue="1">
      <formula>$R$42/$O$42&gt;0.1</formula>
    </cfRule>
  </conditionalFormatting>
  <conditionalFormatting sqref="R145">
    <cfRule type="expression" dxfId="279" priority="94" stopIfTrue="1">
      <formula>$R$39/$O$39&gt;0.1</formula>
    </cfRule>
  </conditionalFormatting>
  <conditionalFormatting sqref="R143">
    <cfRule type="expression" dxfId="278" priority="93" stopIfTrue="1">
      <formula>$R$37/$O$37&gt;0.1</formula>
    </cfRule>
  </conditionalFormatting>
  <conditionalFormatting sqref="R141">
    <cfRule type="expression" dxfId="277" priority="92" stopIfTrue="1">
      <formula>$R$35/$O$35&gt;0.1</formula>
    </cfRule>
  </conditionalFormatting>
  <conditionalFormatting sqref="R155">
    <cfRule type="expression" dxfId="276" priority="91" stopIfTrue="1">
      <formula>$R$49/$O$49&gt;0.1</formula>
    </cfRule>
  </conditionalFormatting>
  <conditionalFormatting sqref="R157">
    <cfRule type="expression" dxfId="275" priority="90" stopIfTrue="1">
      <formula>$R$51/$O$51&gt;0.1</formula>
    </cfRule>
  </conditionalFormatting>
  <conditionalFormatting sqref="R119">
    <cfRule type="expression" dxfId="274" priority="89" stopIfTrue="1">
      <formula>$R$13/$O$13&gt;0.1</formula>
    </cfRule>
  </conditionalFormatting>
  <conditionalFormatting sqref="R121">
    <cfRule type="expression" dxfId="273" priority="88" stopIfTrue="1">
      <formula>$R$15/$O$15&gt;0.1</formula>
    </cfRule>
  </conditionalFormatting>
  <conditionalFormatting sqref="R123">
    <cfRule type="expression" dxfId="272"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271" priority="84" stopIfTrue="1" operator="equal">
      <formula>"N/A"</formula>
    </cfRule>
    <cfRule type="cellIs" dxfId="270" priority="85" stopIfTrue="1" operator="greaterThan">
      <formula>130</formula>
    </cfRule>
    <cfRule type="cellIs" dxfId="269" priority="86" stopIfTrue="1" operator="lessThanOrEqual">
      <formula>130</formula>
    </cfRule>
  </conditionalFormatting>
  <conditionalFormatting sqref="H113">
    <cfRule type="expression" dxfId="268" priority="83" stopIfTrue="1">
      <formula>H113/E$7&gt;0.1</formula>
    </cfRule>
  </conditionalFormatting>
  <conditionalFormatting sqref="H117">
    <cfRule type="expression" dxfId="267" priority="82" stopIfTrue="1">
      <formula>$H$11/$E$11&gt;0.1</formula>
    </cfRule>
  </conditionalFormatting>
  <conditionalFormatting sqref="H119">
    <cfRule type="expression" dxfId="266" priority="81" stopIfTrue="1">
      <formula>$H$13/$E$13&gt;0.1</formula>
    </cfRule>
  </conditionalFormatting>
  <conditionalFormatting sqref="M113">
    <cfRule type="expression" dxfId="265" priority="80" stopIfTrue="1">
      <formula>$M$7/$J$7&gt;0.1</formula>
    </cfRule>
  </conditionalFormatting>
  <conditionalFormatting sqref="H137">
    <cfRule type="expression" dxfId="264" priority="79" stopIfTrue="1">
      <formula>$H$31/$E$31&gt;0.1</formula>
    </cfRule>
  </conditionalFormatting>
  <conditionalFormatting sqref="R137">
    <cfRule type="expression" dxfId="263" priority="78" stopIfTrue="1">
      <formula>$R$31/$O$31&gt;0.1</formula>
    </cfRule>
  </conditionalFormatting>
  <conditionalFormatting sqref="R159">
    <cfRule type="expression" dxfId="262" priority="77" stopIfTrue="1">
      <formula>$R$53/$O$53&gt;0.1</formula>
    </cfRule>
  </conditionalFormatting>
  <conditionalFormatting sqref="M143">
    <cfRule type="expression" dxfId="261" priority="76" stopIfTrue="1">
      <formula>$M$37/$J$37&gt;0.1</formula>
    </cfRule>
  </conditionalFormatting>
  <conditionalFormatting sqref="R132">
    <cfRule type="expression" dxfId="260" priority="75" stopIfTrue="1">
      <formula>$R$26/$O$26&gt;0.1</formula>
    </cfRule>
  </conditionalFormatting>
  <conditionalFormatting sqref="L140">
    <cfRule type="cellIs" dxfId="259" priority="72" stopIfTrue="1" operator="equal">
      <formula>"N/A"</formula>
    </cfRule>
    <cfRule type="cellIs" dxfId="258" priority="73" stopIfTrue="1" operator="equal">
      <formula>"&lt;4"</formula>
    </cfRule>
    <cfRule type="cellIs" dxfId="257" priority="74" stopIfTrue="1" operator="greaterThan">
      <formula>200</formula>
    </cfRule>
  </conditionalFormatting>
  <conditionalFormatting sqref="G115">
    <cfRule type="cellIs" dxfId="256" priority="69" stopIfTrue="1" operator="equal">
      <formula>"N/A"</formula>
    </cfRule>
    <cfRule type="cellIs" dxfId="255" priority="70" stopIfTrue="1" operator="equal">
      <formula>"&lt;4"</formula>
    </cfRule>
    <cfRule type="cellIs" dxfId="254" priority="71" stopIfTrue="1" operator="greaterThan">
      <formula>200</formula>
    </cfRule>
  </conditionalFormatting>
  <conditionalFormatting sqref="H115">
    <cfRule type="expression" dxfId="253" priority="68" stopIfTrue="1">
      <formula>$H$9/$E$9&gt;0.1</formula>
    </cfRule>
  </conditionalFormatting>
  <conditionalFormatting sqref="H115">
    <cfRule type="expression" dxfId="252" priority="67" stopIfTrue="1">
      <formula>"$m$4/$j$4&gt;0.1"</formula>
    </cfRule>
  </conditionalFormatting>
  <conditionalFormatting sqref="M115">
    <cfRule type="expression" dxfId="251" priority="66" stopIfTrue="1">
      <formula>$M$9/$J$9&gt;0.1</formula>
    </cfRule>
  </conditionalFormatting>
  <conditionalFormatting sqref="R115">
    <cfRule type="expression" dxfId="250" priority="65" stopIfTrue="1">
      <formula>$R$9/$O$9&gt;0.1</formula>
    </cfRule>
  </conditionalFormatting>
  <conditionalFormatting sqref="M115">
    <cfRule type="expression" dxfId="249" priority="64" stopIfTrue="1">
      <formula>"$m$4/$j$4&lt;.1"</formula>
    </cfRule>
  </conditionalFormatting>
  <conditionalFormatting sqref="R115">
    <cfRule type="expression" dxfId="248" priority="63" stopIfTrue="1">
      <formula>$M$9/$J$9&lt;0.1</formula>
    </cfRule>
  </conditionalFormatting>
  <conditionalFormatting sqref="G125 L125 L115 Q125 Q115">
    <cfRule type="cellIs" dxfId="247" priority="60" stopIfTrue="1" operator="equal">
      <formula>"N/A"</formula>
    </cfRule>
    <cfRule type="cellIs" dxfId="246" priority="61" stopIfTrue="1" operator="equal">
      <formula>"&lt;4"</formula>
    </cfRule>
    <cfRule type="cellIs" dxfId="245" priority="62" stopIfTrue="1" operator="greaterThan">
      <formula>200</formula>
    </cfRule>
  </conditionalFormatting>
  <conditionalFormatting sqref="H125">
    <cfRule type="expression" dxfId="244" priority="59" stopIfTrue="1">
      <formula>$H$19/$E$19&gt;0.1</formula>
    </cfRule>
  </conditionalFormatting>
  <conditionalFormatting sqref="M125">
    <cfRule type="expression" dxfId="243" priority="58" stopIfTrue="1">
      <formula>$M$19/$J$19&gt;0.1</formula>
    </cfRule>
  </conditionalFormatting>
  <conditionalFormatting sqref="R125">
    <cfRule type="expression" dxfId="242" priority="57" stopIfTrue="1">
      <formula>$R$19/$O$19&gt;0.1</formula>
    </cfRule>
  </conditionalFormatting>
  <conditionalFormatting sqref="R113">
    <cfRule type="expression" dxfId="241"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240" priority="53" stopIfTrue="1" operator="equal">
      <formula>"N/A"</formula>
    </cfRule>
    <cfRule type="cellIs" dxfId="239" priority="54" stopIfTrue="1" operator="equal">
      <formula>"&lt;4"</formula>
    </cfRule>
    <cfRule type="cellIs" dxfId="238" priority="55" stopIfTrue="1" operator="greaterThan">
      <formula>200</formula>
    </cfRule>
  </conditionalFormatting>
  <conditionalFormatting sqref="R171:R178">
    <cfRule type="expression" dxfId="237" priority="52" stopIfTrue="1">
      <formula>$M$11/$J$11&gt;0.1</formula>
    </cfRule>
  </conditionalFormatting>
  <conditionalFormatting sqref="R169">
    <cfRule type="expression" dxfId="236" priority="51" stopIfTrue="1">
      <formula>$R$9/$O$9&gt;0.1</formula>
    </cfRule>
  </conditionalFormatting>
  <conditionalFormatting sqref="R171:R178">
    <cfRule type="expression" dxfId="235" priority="50" stopIfTrue="1">
      <formula>$R$11/$O$11&gt;0.1</formula>
    </cfRule>
  </conditionalFormatting>
  <conditionalFormatting sqref="R209">
    <cfRule type="expression" dxfId="234" priority="49" stopIfTrue="1">
      <formula>$R$49/$O$49&gt;0.1</formula>
    </cfRule>
  </conditionalFormatting>
  <conditionalFormatting sqref="R208">
    <cfRule type="expression" dxfId="233" priority="48" stopIfTrue="1">
      <formula>$R$48/$O$48&gt;0.1</formula>
    </cfRule>
  </conditionalFormatting>
  <conditionalFormatting sqref="R202">
    <cfRule type="expression" dxfId="232" priority="47" stopIfTrue="1">
      <formula>$R$42/$O$42&gt;0.1</formula>
    </cfRule>
  </conditionalFormatting>
  <conditionalFormatting sqref="R195">
    <cfRule type="expression" dxfId="231" priority="46" stopIfTrue="1">
      <formula>$R$35/$O$35&gt;0.1</formula>
    </cfRule>
  </conditionalFormatting>
  <conditionalFormatting sqref="R194">
    <cfRule type="expression" dxfId="230" priority="45" stopIfTrue="1">
      <formula>$R$34/$O$34&gt;0.1</formula>
    </cfRule>
  </conditionalFormatting>
  <conditionalFormatting sqref="R193">
    <cfRule type="expression" dxfId="229" priority="44" stopIfTrue="1">
      <formula>$R$33/$O$33&gt;0.1</formula>
    </cfRule>
  </conditionalFormatting>
  <conditionalFormatting sqref="R187">
    <cfRule type="expression" dxfId="228" priority="43" stopIfTrue="1">
      <formula>$R$27/$O$27&gt;0.1</formula>
    </cfRule>
  </conditionalFormatting>
  <conditionalFormatting sqref="R186">
    <cfRule type="expression" dxfId="227" priority="42" stopIfTrue="1">
      <formula>$R$26/$O$26&gt;0.1</formula>
    </cfRule>
  </conditionalFormatting>
  <conditionalFormatting sqref="R180:R185">
    <cfRule type="expression" dxfId="226" priority="41" stopIfTrue="1">
      <formula>$R$20/$O$20&gt;0.1</formula>
    </cfRule>
  </conditionalFormatting>
  <conditionalFormatting sqref="R179">
    <cfRule type="expression" dxfId="225" priority="40" stopIfTrue="1">
      <formula>$R$19/$O$19&gt;0.1</formula>
    </cfRule>
  </conditionalFormatting>
  <conditionalFormatting sqref="R169">
    <cfRule type="expression" dxfId="224" priority="39" stopIfTrue="1">
      <formula>$M$9/$J$9&lt;0.1</formula>
    </cfRule>
  </conditionalFormatting>
  <conditionalFormatting sqref="R167">
    <cfRule type="expression" dxfId="223" priority="38" stopIfTrue="1">
      <formula>$R$7/$O$7&gt;0.1</formula>
    </cfRule>
  </conditionalFormatting>
  <conditionalFormatting sqref="Q196:Q200 L210:L214 L188:L192 L196:L200 Q210:Q214 L203:L207 Q188:Q192 Q203:Q207 J215">
    <cfRule type="cellIs" dxfId="222" priority="36" stopIfTrue="1" operator="equal">
      <formula>"N/A"</formula>
    </cfRule>
    <cfRule type="cellIs" dxfId="221"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20" priority="35" stopIfTrue="1" operator="greaterThan">
      <formula>0</formula>
    </cfRule>
  </conditionalFormatting>
  <conditionalFormatting sqref="M209">
    <cfRule type="expression" dxfId="219" priority="34" stopIfTrue="1">
      <formula>$M$49/$J$49&gt;0.1</formula>
    </cfRule>
  </conditionalFormatting>
  <conditionalFormatting sqref="M208">
    <cfRule type="expression" dxfId="218" priority="33" stopIfTrue="1">
      <formula>$M$48/$J$48&gt;0.1</formula>
    </cfRule>
  </conditionalFormatting>
  <conditionalFormatting sqref="M202">
    <cfRule type="expression" dxfId="217" priority="32" stopIfTrue="1">
      <formula>$M$42/$J$42&gt;0.1</formula>
    </cfRule>
  </conditionalFormatting>
  <conditionalFormatting sqref="M195">
    <cfRule type="expression" dxfId="216" priority="31" stopIfTrue="1">
      <formula>$M$35/$J$35&gt;0.1</formula>
    </cfRule>
  </conditionalFormatting>
  <conditionalFormatting sqref="M194">
    <cfRule type="expression" dxfId="215" priority="30" stopIfTrue="1">
      <formula>$M$34/$J$34&gt;0.1</formula>
    </cfRule>
  </conditionalFormatting>
  <conditionalFormatting sqref="M193">
    <cfRule type="expression" dxfId="214" priority="29" stopIfTrue="1">
      <formula>$M$33/$J$33&gt;0.1</formula>
    </cfRule>
  </conditionalFormatting>
  <conditionalFormatting sqref="J179 L170:L187 M167:M187 L167:L168 Q167:Q168 Q170:Q187">
    <cfRule type="cellIs" dxfId="213" priority="26" stopIfTrue="1" operator="equal">
      <formula>"N/A"</formula>
    </cfRule>
    <cfRule type="cellIs" dxfId="212" priority="27" stopIfTrue="1" operator="equal">
      <formula>"&lt;4"</formula>
    </cfRule>
    <cfRule type="cellIs" dxfId="211" priority="28" stopIfTrue="1" operator="greaterThanOrEqual">
      <formula>2000</formula>
    </cfRule>
  </conditionalFormatting>
  <conditionalFormatting sqref="H213 H211 H173 H175 H177 H180 H182 H184 H187 H189 H191 H195 H197 H199 H202 H204 H206 H209 H171">
    <cfRule type="expression" dxfId="210" priority="25" stopIfTrue="1">
      <formula>H171/E171&gt;0.1</formula>
    </cfRule>
  </conditionalFormatting>
  <conditionalFormatting sqref="H179">
    <cfRule type="expression" dxfId="209" priority="24" stopIfTrue="1">
      <formula>$H$19/$E$19&gt;0.1</formula>
    </cfRule>
  </conditionalFormatting>
  <conditionalFormatting sqref="H186">
    <cfRule type="expression" dxfId="208" priority="23" stopIfTrue="1">
      <formula>$H$26/$E$26&gt;0.1</formula>
    </cfRule>
  </conditionalFormatting>
  <conditionalFormatting sqref="H193">
    <cfRule type="expression" dxfId="207" priority="22" stopIfTrue="1">
      <formula>$H$33/$E$33&gt;0.1</formula>
    </cfRule>
  </conditionalFormatting>
  <conditionalFormatting sqref="H194">
    <cfRule type="expression" dxfId="206" priority="21" stopIfTrue="1">
      <formula>$H$34/$E$34&gt;0.1</formula>
    </cfRule>
  </conditionalFormatting>
  <conditionalFormatting sqref="H208">
    <cfRule type="expression" dxfId="205" priority="20" stopIfTrue="1">
      <formula>$H$48/$E$48&gt;0.1</formula>
    </cfRule>
  </conditionalFormatting>
  <conditionalFormatting sqref="G172 G174 G176 G178 G181 G183 G185 G188 G190 G192 G196 G198 G200:G201 G203 G205 G207 G210 G212 G214:G215">
    <cfRule type="cellIs" dxfId="204" priority="17" stopIfTrue="1" operator="equal">
      <formula>"N/A"</formula>
    </cfRule>
    <cfRule type="cellIs" dxfId="203" priority="18" stopIfTrue="1" operator="greaterThan">
      <formula>130</formula>
    </cfRule>
    <cfRule type="cellIs" dxfId="202" priority="19" stopIfTrue="1" operator="lessThanOrEqual">
      <formula>130</formula>
    </cfRule>
  </conditionalFormatting>
  <conditionalFormatting sqref="L193:L194 L208 Q208 Q193">
    <cfRule type="cellIs" dxfId="201" priority="14" stopIfTrue="1" operator="equal">
      <formula>"N/A"</formula>
    </cfRule>
    <cfRule type="cellIs" dxfId="200" priority="15" stopIfTrue="1" operator="equal">
      <formula>"&lt;4"</formula>
    </cfRule>
    <cfRule type="cellIs" dxfId="199" priority="16" stopIfTrue="1" operator="greaterThan">
      <formula>2000</formula>
    </cfRule>
  </conditionalFormatting>
  <conditionalFormatting sqref="L201 K215:L215 Q201 Q215">
    <cfRule type="cellIs" dxfId="198" priority="13" stopIfTrue="1" operator="equal">
      <formula>"N/A"</formula>
    </cfRule>
  </conditionalFormatting>
  <conditionalFormatting sqref="K179">
    <cfRule type="cellIs" dxfId="197" priority="12" stopIfTrue="1" operator="equal">
      <formula>"N/A"</formula>
    </cfRule>
  </conditionalFormatting>
  <conditionalFormatting sqref="H167">
    <cfRule type="expression" dxfId="196" priority="11" stopIfTrue="1">
      <formula>$H$7/$E$7&gt;0.1</formula>
    </cfRule>
  </conditionalFormatting>
  <conditionalFormatting sqref="Q194">
    <cfRule type="cellIs" dxfId="195" priority="8" stopIfTrue="1" operator="equal">
      <formula>"N/A"</formula>
    </cfRule>
    <cfRule type="cellIs" dxfId="194" priority="9" stopIfTrue="1" operator="equal">
      <formula>"&lt;4"</formula>
    </cfRule>
    <cfRule type="cellIs" dxfId="193" priority="10" stopIfTrue="1" operator="greaterThan">
      <formula>2000</formula>
    </cfRule>
  </conditionalFormatting>
  <conditionalFormatting sqref="G169 G179">
    <cfRule type="cellIs" dxfId="192" priority="5" stopIfTrue="1" operator="equal">
      <formula>"N/A"</formula>
    </cfRule>
    <cfRule type="cellIs" dxfId="191" priority="6" stopIfTrue="1" operator="equal">
      <formula>"&lt;4"</formula>
    </cfRule>
    <cfRule type="cellIs" dxfId="190" priority="7" stopIfTrue="1" operator="greaterThan">
      <formula>200</formula>
    </cfRule>
  </conditionalFormatting>
  <conditionalFormatting sqref="H169">
    <cfRule type="expression" dxfId="189" priority="4" stopIfTrue="1">
      <formula>H169/E169&gt;0.1</formula>
    </cfRule>
  </conditionalFormatting>
  <conditionalFormatting sqref="L169 Q169">
    <cfRule type="cellIs" dxfId="188" priority="1" stopIfTrue="1" operator="equal">
      <formula>"N/A"</formula>
    </cfRule>
    <cfRule type="cellIs" dxfId="187" priority="2" stopIfTrue="1" operator="equal">
      <formula>"&lt;4"</formula>
    </cfRule>
    <cfRule type="cellIs" dxfId="186" priority="3" stopIfTrue="1" operator="greaterThanOrEqual">
      <formula>2000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47" t="s">
        <v>0</v>
      </c>
      <c r="F2" s="447"/>
      <c r="G2" s="447"/>
      <c r="H2" s="106"/>
      <c r="I2" s="104"/>
      <c r="J2" s="447" t="s">
        <v>1</v>
      </c>
      <c r="K2" s="447"/>
      <c r="L2" s="447"/>
      <c r="M2" s="106"/>
      <c r="N2" s="104"/>
      <c r="O2" s="447" t="s">
        <v>2</v>
      </c>
      <c r="P2" s="447"/>
      <c r="Q2" s="447"/>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f>'[6]Wilk-Penn'!$I$14</f>
        <v>22</v>
      </c>
      <c r="F5" s="113">
        <f>'[6]Wilk-Penn'!$I$15</f>
        <v>750</v>
      </c>
      <c r="G5" s="113">
        <f>'[6]Wilk-Penn'!$I$16</f>
        <v>165.83783899387566</v>
      </c>
      <c r="H5" s="113"/>
      <c r="I5" s="194"/>
      <c r="J5" s="115">
        <f>'[6]Wilk-Penn'!$J$14</f>
        <v>19</v>
      </c>
      <c r="K5" s="113">
        <f>'[6]Wilk-Penn'!$J$15</f>
        <v>838</v>
      </c>
      <c r="L5" s="113">
        <f>'[6]Wilk-Penn'!$J$16</f>
        <v>305.43482962588439</v>
      </c>
      <c r="M5" s="113"/>
      <c r="N5" s="194"/>
      <c r="O5" s="115">
        <f>'[6]Wilk-Penn'!$K$14</f>
        <v>22</v>
      </c>
      <c r="P5" s="113">
        <f>'[6]Wilk-Penn'!$K$15</f>
        <v>610</v>
      </c>
      <c r="Q5" s="113">
        <f>'[6]Wilk-Penn'!$K$16</f>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f>'[6]Hays Mine'!I12</f>
        <v>0</v>
      </c>
      <c r="F7" s="113" t="str">
        <f>'[6]Hays Mine'!$I13</f>
        <v>January</v>
      </c>
      <c r="G7" s="113">
        <f>'[6]Hays Mine'!$I14</f>
        <v>5</v>
      </c>
      <c r="H7" s="113"/>
      <c r="I7" s="194"/>
      <c r="J7" s="115">
        <f>'[6]Hays Mine'!$J12</f>
        <v>0</v>
      </c>
      <c r="K7" s="113" t="str">
        <f>'[6]Hays Mine'!$J13</f>
        <v>February</v>
      </c>
      <c r="L7" s="113">
        <f>'[6]Hays Mine'!$J14</f>
        <v>4</v>
      </c>
      <c r="M7" s="113"/>
      <c r="N7" s="194"/>
      <c r="O7" s="115">
        <f>'[6]Hays Mine'!$K12</f>
        <v>0</v>
      </c>
      <c r="P7" s="113" t="str">
        <f>'[6]Hays Mine'!$K13</f>
        <v>March</v>
      </c>
      <c r="Q7" s="113">
        <f>'[6]Hays Mine'!$K14</f>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f>[6]Wheeling!$I12</f>
        <v>0</v>
      </c>
      <c r="F17" s="113" t="str">
        <f>[6]Wheeling!$I13</f>
        <v>January</v>
      </c>
      <c r="G17" s="113">
        <f>[6]Wheeling!$I14</f>
        <v>8</v>
      </c>
      <c r="H17" s="113"/>
      <c r="I17" s="194"/>
      <c r="J17" s="115">
        <f>[6]Wheeling!$J12</f>
        <v>0</v>
      </c>
      <c r="K17" s="113" t="str">
        <f>[6]Wheeling!$J13</f>
        <v>February</v>
      </c>
      <c r="L17" s="113">
        <f>[6]Wheeling!$J14</f>
        <v>5</v>
      </c>
      <c r="M17" s="113"/>
      <c r="N17" s="194"/>
      <c r="O17" s="115">
        <f>[6]Wheeling!$K12</f>
        <v>0</v>
      </c>
      <c r="P17" s="113" t="str">
        <f>[6]Wheeling!$K13</f>
        <v>March</v>
      </c>
      <c r="Q17" s="113">
        <f>[6]Wheeling!$K14</f>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f>[6]Huntington!$I$14</f>
        <v>18</v>
      </c>
      <c r="F24" s="113">
        <f>[6]Huntington!$I$15</f>
        <v>700</v>
      </c>
      <c r="G24" s="113">
        <f>[6]Huntington!$I$16</f>
        <v>93.170630672750619</v>
      </c>
      <c r="H24" s="113"/>
      <c r="I24" s="194"/>
      <c r="J24" s="115">
        <f>[6]Huntington!$J$14</f>
        <v>18</v>
      </c>
      <c r="K24" s="113">
        <f>[6]Huntington!$J$15</f>
        <v>1200</v>
      </c>
      <c r="L24" s="113">
        <f>[6]Huntington!$J$16</f>
        <v>30.369735677102895</v>
      </c>
      <c r="M24" s="113"/>
      <c r="N24" s="194"/>
      <c r="O24" s="115">
        <f>[6]Huntington!$K$14</f>
        <v>19</v>
      </c>
      <c r="P24" s="113">
        <f>[6]Huntington!$K$15</f>
        <v>980</v>
      </c>
      <c r="Q24" s="113">
        <f>[6]Huntington!$K$16</f>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f>[6]Portsmouth!$I$14</f>
        <v>5</v>
      </c>
      <c r="F31" s="113">
        <f>[6]Portsmouth!$I$15</f>
        <v>194</v>
      </c>
      <c r="G31" s="113">
        <f>[6]Portsmouth!$I$16</f>
        <v>2.8678758443153636</v>
      </c>
      <c r="H31" s="113"/>
      <c r="I31" s="194"/>
      <c r="J31" s="115">
        <f>[6]Portsmouth!$J$14</f>
        <v>0</v>
      </c>
      <c r="K31" s="113">
        <f>[6]Portsmouth!$J$15</f>
        <v>0</v>
      </c>
      <c r="L31" s="113" t="str">
        <f>[6]Portsmouth!$J$16</f>
        <v>N/A</v>
      </c>
      <c r="M31" s="113"/>
      <c r="N31" s="194"/>
      <c r="O31" s="115">
        <f>[6]Portsmouth!$K$14</f>
        <v>4</v>
      </c>
      <c r="P31" s="113">
        <f>[6]Portsmouth!$K$15</f>
        <v>159</v>
      </c>
      <c r="Q31" s="113" t="str">
        <f>[6]Portsmouth!$K$16</f>
        <v>N/A</v>
      </c>
      <c r="R31" s="113"/>
    </row>
    <row r="32" spans="1:18">
      <c r="A32" s="104" t="s">
        <v>25</v>
      </c>
      <c r="B32" s="112">
        <v>462.8</v>
      </c>
      <c r="C32" s="104"/>
      <c r="D32" s="104" t="s">
        <v>10</v>
      </c>
      <c r="E32" s="115">
        <f>[6]Cincinnati!$I$14</f>
        <v>5</v>
      </c>
      <c r="F32" s="113">
        <f>[6]Cincinnati!$I$15</f>
        <v>300</v>
      </c>
      <c r="G32" s="113">
        <f>[6]Cincinnati!$I$16</f>
        <v>12.164852406529159</v>
      </c>
      <c r="H32" s="113"/>
      <c r="I32" s="194"/>
      <c r="J32" s="115">
        <f>[6]Cincinnati!$J$14</f>
        <v>4</v>
      </c>
      <c r="K32" s="113">
        <f>[6]Cincinnati!$J$15</f>
        <v>260</v>
      </c>
      <c r="L32" s="113" t="str">
        <f>[6]Cincinnati!$J$16</f>
        <v>N/A</v>
      </c>
      <c r="M32" s="113"/>
      <c r="N32" s="194"/>
      <c r="O32" s="115">
        <f>[6]Cincinnati!$K$14</f>
        <v>4</v>
      </c>
      <c r="P32" s="113">
        <f>[6]Cincinnati!$K$15</f>
        <v>170</v>
      </c>
      <c r="Q32" s="113" t="str">
        <f>[6]Cincinnati!$K$16</f>
        <v>N/A</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f>[6]Louisville!$I$14</f>
        <v>31</v>
      </c>
      <c r="F39" s="138">
        <f>[6]Louisville!$I$15</f>
        <v>310</v>
      </c>
      <c r="G39" s="138">
        <f>[6]Louisville!$I$16</f>
        <v>20.291603572217277</v>
      </c>
      <c r="H39" s="202"/>
      <c r="I39" s="201"/>
      <c r="J39" s="138">
        <f>[6]Louisville!$J$14</f>
        <v>27</v>
      </c>
      <c r="K39" s="138">
        <f>[6]Louisville!$J$15</f>
        <v>750</v>
      </c>
      <c r="L39" s="138">
        <f>[6]Louisville!$J$16</f>
        <v>146.91809238734317</v>
      </c>
      <c r="M39" s="202"/>
      <c r="N39" s="201"/>
      <c r="O39" s="138">
        <f>[6]Louisville!$K$14</f>
        <v>31</v>
      </c>
      <c r="P39" s="138">
        <f>[6]Louisville!$K$15</f>
        <v>310</v>
      </c>
      <c r="Q39" s="138">
        <f>[6]Louisville!$K$16</f>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f>[6]Evansville!$I$14</f>
        <v>31</v>
      </c>
      <c r="F46" s="113">
        <f>[6]Evansville!$I$15</f>
        <v>280</v>
      </c>
      <c r="G46" s="113">
        <f>[6]Evansville!$I$16</f>
        <v>29.587409022940072</v>
      </c>
      <c r="H46" s="113"/>
      <c r="I46" s="194"/>
      <c r="J46" s="115">
        <f>[6]Evansville!$J$14</f>
        <v>28</v>
      </c>
      <c r="K46" s="113">
        <f>[6]Evansville!$J$15</f>
        <v>84</v>
      </c>
      <c r="L46" s="113">
        <f>[6]Evansville!$J$16</f>
        <v>71.147663786269405</v>
      </c>
      <c r="M46" s="113"/>
      <c r="N46" s="194"/>
      <c r="O46" s="115">
        <f>[6]Evansville!$K$14</f>
        <v>31</v>
      </c>
      <c r="P46" s="113">
        <f>[6]Evansville!$K$15</f>
        <v>140</v>
      </c>
      <c r="Q46" s="113">
        <f>[6]Evansville!$K$16</f>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f>[6]Paducah!$I$14</f>
        <v>15</v>
      </c>
      <c r="F53" s="143">
        <f>[6]Paducah!$I$15</f>
        <v>11</v>
      </c>
      <c r="G53" s="143">
        <f>[6]Paducah!$I$16</f>
        <v>1.7115345804210069</v>
      </c>
      <c r="H53" s="205"/>
      <c r="I53" s="203"/>
      <c r="J53" s="143">
        <f>[6]Paducah!$J$14</f>
        <v>15</v>
      </c>
      <c r="K53" s="143">
        <f>[6]Paducah!$J$15</f>
        <v>89</v>
      </c>
      <c r="L53" s="143">
        <f>[6]Paducah!$J$16</f>
        <v>7.4961921617408267</v>
      </c>
      <c r="M53" s="205"/>
      <c r="N53" s="203"/>
      <c r="O53" s="143">
        <f>[6]Paducah!$K$14</f>
        <v>16</v>
      </c>
      <c r="P53" s="143">
        <f>[6]Paducah!$K$15</f>
        <v>3</v>
      </c>
      <c r="Q53" s="143">
        <f>[6]Paducah!$K$16</f>
        <v>1.1472026904398771</v>
      </c>
      <c r="R53" s="205"/>
    </row>
    <row r="56" spans="1:18" ht="15.75">
      <c r="A56" s="104"/>
      <c r="B56" s="112"/>
      <c r="C56" s="104"/>
      <c r="D56" s="104"/>
      <c r="E56" s="447" t="s">
        <v>32</v>
      </c>
      <c r="F56" s="447"/>
      <c r="G56" s="447"/>
      <c r="H56" s="106"/>
      <c r="I56" s="104"/>
      <c r="J56" s="447" t="s">
        <v>34</v>
      </c>
      <c r="K56" s="447"/>
      <c r="L56" s="447"/>
      <c r="M56" s="106" t="s">
        <v>33</v>
      </c>
      <c r="N56" s="104"/>
      <c r="O56" s="447" t="s">
        <v>35</v>
      </c>
      <c r="P56" s="447"/>
      <c r="Q56" s="447"/>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f>'[6]Wilk-Penn'!$L$14</f>
        <v>20</v>
      </c>
      <c r="F59" s="113">
        <f>'[6]Wilk-Penn'!$L$15</f>
        <v>560</v>
      </c>
      <c r="G59" s="113">
        <f>'[6]Wilk-Penn'!$L$16</f>
        <v>112.28526978731911</v>
      </c>
      <c r="H59" s="120"/>
      <c r="I59" s="207"/>
      <c r="J59" s="113">
        <f>'[6]Wilk-Penn'!$M$14</f>
        <v>20</v>
      </c>
      <c r="K59" s="113">
        <f>'[6]Wilk-Penn'!$M$15</f>
        <v>650</v>
      </c>
      <c r="L59" s="113">
        <f>'[6]Wilk-Penn'!$M$16</f>
        <v>54.136055392988574</v>
      </c>
      <c r="M59" s="195">
        <f>'[6]Wilk-Penn'!$M$17</f>
        <v>2</v>
      </c>
      <c r="N59" s="120"/>
      <c r="O59" s="113">
        <f>'[6]Wilk-Penn'!$N$14</f>
        <v>20</v>
      </c>
      <c r="P59" s="113">
        <f>'[6]Wilk-Penn'!$N$15</f>
        <v>800</v>
      </c>
      <c r="Q59" s="113">
        <f>'[6]Wilk-Penn'!$N$16</f>
        <v>96.983435485943716</v>
      </c>
      <c r="R59" s="113">
        <f>'[6]Wilk-Penn'!$N$17</f>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f>'[6]Hays Mine'!$L66</f>
        <v>0</v>
      </c>
      <c r="F61" s="113">
        <f>'[6]Hays Mine'!$L67</f>
        <v>0</v>
      </c>
      <c r="G61" s="113">
        <f>'[6]Hays Mine'!$L68</f>
        <v>0</v>
      </c>
      <c r="H61" s="120"/>
      <c r="I61" s="207"/>
      <c r="J61" s="113">
        <f>'[6]Hays Mine'!$M66</f>
        <v>0</v>
      </c>
      <c r="K61" s="113">
        <f>'[6]Hays Mine'!$M67</f>
        <v>0</v>
      </c>
      <c r="L61" s="113">
        <f>'[6]Hays Mine'!$M68</f>
        <v>0</v>
      </c>
      <c r="M61" s="113">
        <f>'[6]Hays Mine'!$M69</f>
        <v>0</v>
      </c>
      <c r="N61" s="120"/>
      <c r="O61" s="113">
        <f>'[6]Hays Mine'!$N66</f>
        <v>0</v>
      </c>
      <c r="P61" s="113">
        <f>'[6]Hays Mine'!$N67</f>
        <v>0</v>
      </c>
      <c r="Q61" s="113">
        <f>'[6]Hays Mine'!$N68</f>
        <v>0</v>
      </c>
      <c r="R61" s="113">
        <f>'[6]Hays Mine'!$N69</f>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f>'[6]Rec Season - May'!K58</f>
        <v>0</v>
      </c>
      <c r="K63" s="125">
        <f>'[6]Rec Season - May'!L58</f>
        <v>0</v>
      </c>
      <c r="L63" s="125">
        <f>'[6]Rec Season - May'!M58</f>
        <v>0</v>
      </c>
      <c r="M63" s="125">
        <f>'[6]Rec Season - May'!N58</f>
        <v>0</v>
      </c>
      <c r="N63" s="125"/>
      <c r="O63" s="125">
        <f>'[6]Rec Season - June'!K58</f>
        <v>0</v>
      </c>
      <c r="P63" s="125">
        <f>'[6]Rec Season - June'!L58</f>
        <v>0</v>
      </c>
      <c r="Q63" s="125">
        <f>'[6]Rec Season - June'!M58</f>
        <v>0</v>
      </c>
      <c r="R63" s="125">
        <f>'[6]Rec Season - June'!N58</f>
        <v>0</v>
      </c>
    </row>
    <row r="64" spans="1:18">
      <c r="A64" s="123"/>
      <c r="B64" s="196"/>
      <c r="C64" s="123"/>
      <c r="D64" s="128" t="s">
        <v>17</v>
      </c>
      <c r="E64" s="123"/>
      <c r="F64" s="123"/>
      <c r="G64" s="123"/>
      <c r="H64" s="123"/>
      <c r="I64" s="123"/>
      <c r="J64" s="129">
        <f>'[6]Rec Season - May'!K59</f>
        <v>0</v>
      </c>
      <c r="K64" s="129">
        <f>'[6]Rec Season - May'!L59</f>
        <v>0</v>
      </c>
      <c r="L64" s="129">
        <f>'[6]Rec Season - May'!M59</f>
        <v>0</v>
      </c>
      <c r="M64" s="129">
        <f>'[6]Rec Season - May'!N59</f>
        <v>0</v>
      </c>
      <c r="N64" s="125"/>
      <c r="O64" s="129">
        <f>'[6]Rec Season - June'!K59</f>
        <v>0</v>
      </c>
      <c r="P64" s="129">
        <f>'[6]Rec Season - June'!L59</f>
        <v>0</v>
      </c>
      <c r="Q64" s="129">
        <f>'[6]Rec Season - June'!M59</f>
        <v>0</v>
      </c>
      <c r="R64" s="129">
        <f>'[6]Rec Season - June'!N59</f>
        <v>0</v>
      </c>
    </row>
    <row r="65" spans="1:18">
      <c r="A65" s="123" t="s">
        <v>15</v>
      </c>
      <c r="B65" s="196" t="s">
        <v>18</v>
      </c>
      <c r="C65" s="123"/>
      <c r="D65" s="123" t="s">
        <v>10</v>
      </c>
      <c r="E65" s="123"/>
      <c r="F65" s="123"/>
      <c r="G65" s="123"/>
      <c r="H65" s="123"/>
      <c r="I65" s="123"/>
      <c r="J65" s="125">
        <f>'[6]Rec Season - May'!K60</f>
        <v>0</v>
      </c>
      <c r="K65" s="125">
        <f>'[6]Rec Season - May'!L60</f>
        <v>0</v>
      </c>
      <c r="L65" s="125">
        <f>'[6]Rec Season - May'!M60</f>
        <v>0</v>
      </c>
      <c r="M65" s="125">
        <f>'[6]Rec Season - May'!N60</f>
        <v>0</v>
      </c>
      <c r="N65" s="129"/>
      <c r="O65" s="125">
        <f>'[6]Rec Season - June'!K60</f>
        <v>0</v>
      </c>
      <c r="P65" s="125">
        <f>'[6]Rec Season - June'!L60</f>
        <v>0</v>
      </c>
      <c r="Q65" s="125">
        <f>'[6]Rec Season - June'!M60</f>
        <v>0</v>
      </c>
      <c r="R65" s="125">
        <f>'[6]Rec Season - June'!N60</f>
        <v>0</v>
      </c>
    </row>
    <row r="66" spans="1:18">
      <c r="A66" s="123"/>
      <c r="B66" s="196"/>
      <c r="C66" s="123"/>
      <c r="D66" s="128" t="s">
        <v>17</v>
      </c>
      <c r="E66" s="123"/>
      <c r="F66" s="123"/>
      <c r="G66" s="123"/>
      <c r="H66" s="123"/>
      <c r="I66" s="123"/>
      <c r="J66" s="129">
        <f>'[6]Rec Season - May'!K61</f>
        <v>0</v>
      </c>
      <c r="K66" s="129">
        <f>'[6]Rec Season - May'!L61</f>
        <v>0</v>
      </c>
      <c r="L66" s="129">
        <f>'[6]Rec Season - May'!M61</f>
        <v>0</v>
      </c>
      <c r="M66" s="129">
        <f>'[6]Rec Season - May'!N61</f>
        <v>0</v>
      </c>
      <c r="N66" s="129"/>
      <c r="O66" s="129">
        <f>'[6]Rec Season - June'!K61</f>
        <v>0</v>
      </c>
      <c r="P66" s="129">
        <f>'[6]Rec Season - June'!L61</f>
        <v>0</v>
      </c>
      <c r="Q66" s="129">
        <f>'[6]Rec Season - June'!M61</f>
        <v>0</v>
      </c>
      <c r="R66" s="129">
        <f>'[6]Rec Season - June'!N61</f>
        <v>0</v>
      </c>
    </row>
    <row r="67" spans="1:18">
      <c r="A67" s="123" t="s">
        <v>15</v>
      </c>
      <c r="B67" s="196" t="s">
        <v>19</v>
      </c>
      <c r="C67" s="123"/>
      <c r="D67" s="123" t="s">
        <v>10</v>
      </c>
      <c r="E67" s="123"/>
      <c r="F67" s="123"/>
      <c r="G67" s="123"/>
      <c r="H67" s="123"/>
      <c r="I67" s="123"/>
      <c r="J67" s="125">
        <f>'[6]Rec Season - May'!K62</f>
        <v>0</v>
      </c>
      <c r="K67" s="125">
        <f>'[6]Rec Season - May'!L62</f>
        <v>0</v>
      </c>
      <c r="L67" s="125">
        <f>'[6]Rec Season - May'!M62</f>
        <v>0</v>
      </c>
      <c r="M67" s="125">
        <f>'[6]Rec Season - May'!N62</f>
        <v>0</v>
      </c>
      <c r="N67" s="129"/>
      <c r="O67" s="125">
        <f>'[6]Rec Season - June'!K62</f>
        <v>0</v>
      </c>
      <c r="P67" s="125">
        <f>'[6]Rec Season - June'!L62</f>
        <v>0</v>
      </c>
      <c r="Q67" s="125">
        <f>'[6]Rec Season - June'!M62</f>
        <v>0</v>
      </c>
      <c r="R67" s="125">
        <f>'[6]Rec Season - June'!N62</f>
        <v>0</v>
      </c>
    </row>
    <row r="68" spans="1:18">
      <c r="A68" s="123"/>
      <c r="B68" s="196"/>
      <c r="C68" s="123"/>
      <c r="D68" s="128" t="s">
        <v>17</v>
      </c>
      <c r="E68" s="123"/>
      <c r="F68" s="123"/>
      <c r="G68" s="123"/>
      <c r="H68" s="123"/>
      <c r="I68" s="123"/>
      <c r="J68" s="129">
        <f>'[6]Rec Season - May'!K63</f>
        <v>0</v>
      </c>
      <c r="K68" s="129">
        <f>'[6]Rec Season - May'!L63</f>
        <v>0</v>
      </c>
      <c r="L68" s="129">
        <f>'[6]Rec Season - May'!M63</f>
        <v>0</v>
      </c>
      <c r="M68" s="129">
        <f>'[6]Rec Season - May'!N63</f>
        <v>0</v>
      </c>
      <c r="N68" s="129"/>
      <c r="O68" s="129">
        <f>'[6]Rec Season - June'!K63</f>
        <v>0</v>
      </c>
      <c r="P68" s="129">
        <f>'[6]Rec Season - June'!L63</f>
        <v>0</v>
      </c>
      <c r="Q68" s="129">
        <f>'[6]Rec Season - June'!M63</f>
        <v>0</v>
      </c>
      <c r="R68" s="129">
        <f>'[6]Rec Season - June'!N63</f>
        <v>0</v>
      </c>
    </row>
    <row r="69" spans="1:18">
      <c r="A69" s="123" t="s">
        <v>15</v>
      </c>
      <c r="B69" s="124">
        <v>4.3</v>
      </c>
      <c r="C69" s="123"/>
      <c r="D69" s="123" t="s">
        <v>10</v>
      </c>
      <c r="E69" s="127"/>
      <c r="F69" s="125"/>
      <c r="G69" s="127"/>
      <c r="H69" s="125"/>
      <c r="I69" s="197"/>
      <c r="J69" s="125">
        <f>'[6]Rec Season - May'!K64</f>
        <v>0</v>
      </c>
      <c r="K69" s="125" t="str">
        <f>'[6]Rec Season - May'!L64</f>
        <v>Cincinnati</v>
      </c>
      <c r="L69" s="125">
        <f>'[6]Rec Season - May'!M64</f>
        <v>0</v>
      </c>
      <c r="M69" s="125">
        <f>'[6]Rec Season - May'!N64</f>
        <v>0</v>
      </c>
      <c r="N69" s="125"/>
      <c r="O69" s="125">
        <f>'[6]Rec Season - June'!K64</f>
        <v>0</v>
      </c>
      <c r="P69" s="125" t="str">
        <f>'[6]Rec Season - June'!L64</f>
        <v>Cincinnati</v>
      </c>
      <c r="Q69" s="125">
        <f>'[6]Rec Season - June'!M64</f>
        <v>0</v>
      </c>
      <c r="R69" s="125">
        <f>'[6]Rec Season - June'!N64</f>
        <v>0</v>
      </c>
    </row>
    <row r="70" spans="1:18">
      <c r="A70" s="123"/>
      <c r="B70" s="124"/>
      <c r="C70" s="123"/>
      <c r="D70" s="128" t="s">
        <v>17</v>
      </c>
      <c r="E70" s="127"/>
      <c r="F70" s="125"/>
      <c r="G70" s="127"/>
      <c r="H70" s="125"/>
      <c r="I70" s="197"/>
      <c r="J70" s="129" t="str">
        <f>'[6]Rec Season - May'!K65</f>
        <v>No. of samples</v>
      </c>
      <c r="K70" s="129" t="str">
        <f>'[6]Rec Season - May'!L65</f>
        <v>Max. value</v>
      </c>
      <c r="L70" s="129" t="str">
        <f>'[6]Rec Season - May'!M65</f>
        <v>Geomean</v>
      </c>
      <c r="M70" s="129" t="str">
        <f>'[6]Rec Season - May'!N65</f>
        <v>No. of violations</v>
      </c>
      <c r="N70" s="125"/>
      <c r="O70" s="129" t="str">
        <f>'[6]Rec Season - June'!K65</f>
        <v>No. of samples</v>
      </c>
      <c r="P70" s="129" t="str">
        <f>'[6]Rec Season - June'!L65</f>
        <v>Max. value</v>
      </c>
      <c r="Q70" s="129" t="str">
        <f>'[6]Rec Season - June'!M65</f>
        <v>Geomean</v>
      </c>
      <c r="R70" s="129" t="str">
        <f>'[6]Rec Season - June'!N65</f>
        <v>No. of violations</v>
      </c>
    </row>
    <row r="71" spans="1:18">
      <c r="A71" s="104" t="s">
        <v>20</v>
      </c>
      <c r="B71" s="112">
        <v>86.8</v>
      </c>
      <c r="C71" s="104"/>
      <c r="D71" s="104" t="s">
        <v>10</v>
      </c>
      <c r="E71" s="115">
        <f>[6]Wheeling!$L66</f>
        <v>0</v>
      </c>
      <c r="F71" s="113">
        <f>[6]Wheeling!$L67</f>
        <v>0</v>
      </c>
      <c r="G71" s="113">
        <f>[6]Wheeling!$L68</f>
        <v>0</v>
      </c>
      <c r="H71" s="120"/>
      <c r="I71" s="207"/>
      <c r="J71" s="113">
        <f>[6]Wheeling!$M66</f>
        <v>0</v>
      </c>
      <c r="K71" s="113">
        <f>[6]Wheeling!$M67</f>
        <v>0</v>
      </c>
      <c r="L71" s="113">
        <f>[6]Wheeling!$M68</f>
        <v>0</v>
      </c>
      <c r="M71" s="113">
        <f>[6]Wheeling!$M69</f>
        <v>0</v>
      </c>
      <c r="N71" s="120"/>
      <c r="O71" s="113">
        <f>[6]Wheeling!$N66</f>
        <v>0</v>
      </c>
      <c r="P71" s="113">
        <f>[6]Wheeling!$N67</f>
        <v>0</v>
      </c>
      <c r="Q71" s="113">
        <f>[6]Wheeling!$N68</f>
        <v>0</v>
      </c>
      <c r="R71" s="113">
        <f>[6]Wheeling!$N69</f>
        <v>0</v>
      </c>
    </row>
    <row r="72" spans="1:18">
      <c r="A72" s="123" t="s">
        <v>21</v>
      </c>
      <c r="B72" s="196">
        <v>86.8</v>
      </c>
      <c r="C72" s="123"/>
      <c r="D72" s="123" t="s">
        <v>10</v>
      </c>
      <c r="E72" s="123"/>
      <c r="F72" s="123"/>
      <c r="G72" s="123"/>
      <c r="H72" s="123"/>
      <c r="I72" s="123"/>
      <c r="J72" s="125">
        <f>'[6]Rec Season - May'!K86</f>
        <v>5</v>
      </c>
      <c r="K72" s="125">
        <f>'[6]Rec Season - May'!L86</f>
        <v>600</v>
      </c>
      <c r="L72" s="125">
        <f>'[6]Rec Season - May'!M86</f>
        <v>71.154925257694998</v>
      </c>
      <c r="M72" s="125">
        <f>'[6]Rec Season - May'!N86</f>
        <v>1</v>
      </c>
      <c r="N72" s="129"/>
      <c r="O72" s="125">
        <f>'[6]Rec Season - June'!K86</f>
        <v>5</v>
      </c>
      <c r="P72" s="125">
        <f>'[6]Rec Season - June'!L86</f>
        <v>88</v>
      </c>
      <c r="Q72" s="125">
        <f>'[6]Rec Season - June'!M86</f>
        <v>28.329671019287264</v>
      </c>
      <c r="R72" s="125">
        <f>'[6]Rec Season - June'!N86</f>
        <v>0</v>
      </c>
    </row>
    <row r="73" spans="1:18">
      <c r="A73" s="123"/>
      <c r="B73" s="196"/>
      <c r="C73" s="123"/>
      <c r="D73" s="128" t="s">
        <v>17</v>
      </c>
      <c r="E73" s="123"/>
      <c r="F73" s="123"/>
      <c r="G73" s="123"/>
      <c r="H73" s="123"/>
      <c r="I73" s="123"/>
      <c r="J73" s="129">
        <f>'[6]Rec Season - May'!K87</f>
        <v>5</v>
      </c>
      <c r="K73" s="129">
        <f>'[6]Rec Season - May'!L87</f>
        <v>470</v>
      </c>
      <c r="L73" s="129">
        <f>'[6]Rec Season - May'!M87</f>
        <v>47.214401290837351</v>
      </c>
      <c r="M73" s="274">
        <f>'[6]Rec Season - May'!N87</f>
        <v>1</v>
      </c>
      <c r="N73" s="129"/>
      <c r="O73" s="129">
        <f>'[6]Rec Season - June'!K87</f>
        <v>5</v>
      </c>
      <c r="P73" s="129">
        <f>'[6]Rec Season - June'!L87</f>
        <v>3000</v>
      </c>
      <c r="Q73" s="129">
        <f>'[6]Rec Season - June'!M87</f>
        <v>680.7156053255917</v>
      </c>
      <c r="R73" s="129">
        <f>'[6]Rec Season - June'!N87</f>
        <v>3</v>
      </c>
    </row>
    <row r="74" spans="1:18">
      <c r="A74" s="123" t="s">
        <v>21</v>
      </c>
      <c r="B74" s="196">
        <v>91.4</v>
      </c>
      <c r="C74" s="123"/>
      <c r="D74" s="123" t="s">
        <v>10</v>
      </c>
      <c r="E74" s="123"/>
      <c r="F74" s="123"/>
      <c r="G74" s="123"/>
      <c r="H74" s="123"/>
      <c r="I74" s="123"/>
      <c r="J74" s="125">
        <f>'[6]Rec Season - May'!K88</f>
        <v>5</v>
      </c>
      <c r="K74" s="125">
        <f>'[6]Rec Season - May'!L88</f>
        <v>8000</v>
      </c>
      <c r="L74" s="125">
        <f>'[6]Rec Season - May'!M88</f>
        <v>1288.2514475115445</v>
      </c>
      <c r="M74" s="125">
        <f>'[6]Rec Season - May'!N88</f>
        <v>4</v>
      </c>
      <c r="N74" s="129"/>
      <c r="O74" s="125">
        <f>'[6]Rec Season - June'!K88</f>
        <v>5</v>
      </c>
      <c r="P74" s="125">
        <f>'[6]Rec Season - June'!L88</f>
        <v>480</v>
      </c>
      <c r="Q74" s="125">
        <f>'[6]Rec Season - June'!M88</f>
        <v>205.74083187020176</v>
      </c>
      <c r="R74" s="125">
        <f>'[6]Rec Season - June'!N88</f>
        <v>3</v>
      </c>
    </row>
    <row r="75" spans="1:18">
      <c r="A75" s="123"/>
      <c r="B75" s="196"/>
      <c r="C75" s="123"/>
      <c r="D75" s="128" t="s">
        <v>17</v>
      </c>
      <c r="E75" s="123"/>
      <c r="F75" s="123"/>
      <c r="G75" s="123"/>
      <c r="H75" s="123"/>
      <c r="I75" s="123"/>
      <c r="J75" s="129">
        <f>'[6]Rec Season - May'!K89</f>
        <v>5</v>
      </c>
      <c r="K75" s="129">
        <f>'[6]Rec Season - May'!L89</f>
        <v>5000</v>
      </c>
      <c r="L75" s="129">
        <f>'[6]Rec Season - May'!M89</f>
        <v>618.39444508314477</v>
      </c>
      <c r="M75" s="129">
        <f>'[6]Rec Season - May'!N89</f>
        <v>4</v>
      </c>
      <c r="N75" s="129"/>
      <c r="O75" s="129">
        <f>'[6]Rec Season - June'!K89</f>
        <v>0</v>
      </c>
      <c r="P75" s="129">
        <f>'[6]Rec Season - June'!L89</f>
        <v>0</v>
      </c>
      <c r="Q75" s="129">
        <f>'[6]Rec Season - June'!M89</f>
        <v>0</v>
      </c>
      <c r="R75" s="129">
        <f>'[6]Rec Season - June'!N89</f>
        <v>0</v>
      </c>
    </row>
    <row r="76" spans="1:18">
      <c r="A76" s="123" t="s">
        <v>21</v>
      </c>
      <c r="B76" s="124">
        <v>92.8</v>
      </c>
      <c r="C76" s="123"/>
      <c r="D76" s="123" t="s">
        <v>10</v>
      </c>
      <c r="E76" s="127"/>
      <c r="F76" s="125"/>
      <c r="G76" s="127"/>
      <c r="H76" s="125"/>
      <c r="I76" s="197"/>
      <c r="J76" s="125">
        <f>'[6]Rec Season - May'!K90</f>
        <v>0</v>
      </c>
      <c r="K76" s="125">
        <f>'[6]Rec Season - May'!L90</f>
        <v>0</v>
      </c>
      <c r="L76" s="125">
        <f>'[6]Rec Season - May'!M90</f>
        <v>0</v>
      </c>
      <c r="M76" s="125">
        <f>'[6]Rec Season - May'!N90</f>
        <v>0</v>
      </c>
      <c r="N76" s="125"/>
      <c r="O76" s="125">
        <f>'[6]Rec Season - June'!K90</f>
        <v>0</v>
      </c>
      <c r="P76" s="125">
        <f>'[6]Rec Season - June'!L90</f>
        <v>0</v>
      </c>
      <c r="Q76" s="125">
        <f>'[6]Rec Season - June'!M90</f>
        <v>0</v>
      </c>
      <c r="R76" s="125">
        <f>'[6]Rec Season - June'!N90</f>
        <v>0</v>
      </c>
    </row>
    <row r="77" spans="1:18">
      <c r="A77" s="123"/>
      <c r="B77" s="124"/>
      <c r="C77" s="123"/>
      <c r="D77" s="128" t="s">
        <v>17</v>
      </c>
      <c r="E77" s="127"/>
      <c r="F77" s="125"/>
      <c r="G77" s="127"/>
      <c r="H77" s="125"/>
      <c r="I77" s="197"/>
      <c r="J77" s="129">
        <f>'[6]Rec Season - May'!K91</f>
        <v>0</v>
      </c>
      <c r="K77" s="129">
        <f>'[6]Rec Season - May'!L91</f>
        <v>0</v>
      </c>
      <c r="L77" s="129">
        <f>'[6]Rec Season - May'!M91</f>
        <v>0</v>
      </c>
      <c r="M77" s="129">
        <f>'[6]Rec Season - May'!N91</f>
        <v>0</v>
      </c>
      <c r="N77" s="135"/>
      <c r="O77" s="129">
        <f>'[6]Rec Season - June'!K91</f>
        <v>0</v>
      </c>
      <c r="P77" s="129">
        <f>'[6]Rec Season - June'!L91</f>
        <v>0</v>
      </c>
      <c r="Q77" s="129">
        <f>'[6]Rec Season - June'!M91</f>
        <v>0</v>
      </c>
      <c r="R77" s="129">
        <f>'[6]Rec Season - June'!N91</f>
        <v>0</v>
      </c>
    </row>
    <row r="78" spans="1:18">
      <c r="A78" s="104" t="s">
        <v>22</v>
      </c>
      <c r="B78" s="112">
        <v>306.89999999999998</v>
      </c>
      <c r="C78" s="104"/>
      <c r="D78" s="104" t="s">
        <v>10</v>
      </c>
      <c r="E78" s="115">
        <f>[6]Huntington!$L$14</f>
        <v>18</v>
      </c>
      <c r="F78" s="113">
        <f>[6]Huntington!$L$15</f>
        <v>14000</v>
      </c>
      <c r="G78" s="113">
        <f>[6]Huntington!$L$16</f>
        <v>404.15763619268006</v>
      </c>
      <c r="H78" s="120"/>
      <c r="I78" s="207"/>
      <c r="J78" s="113">
        <f>[6]Huntington!$M$14</f>
        <v>19</v>
      </c>
      <c r="K78" s="113">
        <f>[6]Huntington!$M$15</f>
        <v>24000</v>
      </c>
      <c r="L78" s="113">
        <f>[6]Huntington!$M$16</f>
        <v>783.9013590645452</v>
      </c>
      <c r="M78" s="113">
        <f>[6]Huntington!$M$17</f>
        <v>12</v>
      </c>
      <c r="N78" s="120"/>
      <c r="O78" s="113">
        <f>[6]Huntington!$N$14</f>
        <v>17</v>
      </c>
      <c r="P78" s="113">
        <f>[6]Huntington!$N$15</f>
        <v>5200</v>
      </c>
      <c r="Q78" s="113">
        <f>[6]Huntington!$N$16</f>
        <v>84.344631889468275</v>
      </c>
      <c r="R78" s="113">
        <f>[6]Huntington!$N$17</f>
        <v>2</v>
      </c>
    </row>
    <row r="79" spans="1:18">
      <c r="A79" s="123" t="s">
        <v>23</v>
      </c>
      <c r="B79" s="196">
        <v>305.10000000000002</v>
      </c>
      <c r="C79" s="123"/>
      <c r="D79" s="123" t="s">
        <v>10</v>
      </c>
      <c r="E79" s="123"/>
      <c r="F79" s="123"/>
      <c r="G79" s="123"/>
      <c r="H79" s="123"/>
      <c r="I79" s="123"/>
      <c r="J79" s="125">
        <f>'[6]Rec Season - May'!K100</f>
        <v>0</v>
      </c>
      <c r="K79" s="125" t="str">
        <f>'[6]Rec Season - May'!L100</f>
        <v>Evansville</v>
      </c>
      <c r="L79" s="125">
        <f>'[6]Rec Season - May'!M100</f>
        <v>0</v>
      </c>
      <c r="M79" s="125">
        <f>'[6]Rec Season - May'!N100</f>
        <v>0</v>
      </c>
      <c r="N79" s="123"/>
      <c r="O79" s="125" t="str">
        <f>'[6]Rec Season - June'!K100</f>
        <v>No. of samples</v>
      </c>
      <c r="P79" s="125" t="str">
        <f>'[6]Rec Season - June'!L100</f>
        <v>Max. value</v>
      </c>
      <c r="Q79" s="125" t="str">
        <f>'[6]Rec Season - June'!M100</f>
        <v>Geomean</v>
      </c>
      <c r="R79" s="125" t="str">
        <f>'[6]Rec Season - June'!N100</f>
        <v>No. of violations</v>
      </c>
    </row>
    <row r="80" spans="1:18">
      <c r="A80" s="123"/>
      <c r="B80" s="196"/>
      <c r="C80" s="123"/>
      <c r="D80" s="128" t="s">
        <v>17</v>
      </c>
      <c r="E80" s="123"/>
      <c r="F80" s="123"/>
      <c r="G80" s="123"/>
      <c r="H80" s="123"/>
      <c r="I80" s="123"/>
      <c r="J80" s="129" t="str">
        <f>'[6]Rec Season - May'!K101</f>
        <v>No. of samples</v>
      </c>
      <c r="K80" s="129" t="str">
        <f>'[6]Rec Season - May'!L101</f>
        <v>Max. value</v>
      </c>
      <c r="L80" s="129" t="str">
        <f>'[6]Rec Season - May'!M101</f>
        <v>Geomean</v>
      </c>
      <c r="M80" s="129" t="str">
        <f>'[6]Rec Season - May'!N101</f>
        <v>No. of violations</v>
      </c>
      <c r="N80" s="123"/>
      <c r="O80" s="129">
        <f>'[6]Rec Season - June'!K101</f>
        <v>5</v>
      </c>
      <c r="P80" s="129">
        <f>'[6]Rec Season - June'!L101</f>
        <v>900</v>
      </c>
      <c r="Q80" s="129">
        <f>'[6]Rec Season - June'!M101</f>
        <v>121.10689065727561</v>
      </c>
      <c r="R80" s="129">
        <f>'[6]Rec Season - June'!N101</f>
        <v>1</v>
      </c>
    </row>
    <row r="81" spans="1:18">
      <c r="A81" s="123" t="s">
        <v>23</v>
      </c>
      <c r="B81" s="196">
        <v>308.10000000000002</v>
      </c>
      <c r="C81" s="123"/>
      <c r="D81" s="123" t="s">
        <v>10</v>
      </c>
      <c r="E81" s="123"/>
      <c r="F81" s="123"/>
      <c r="G81" s="123"/>
      <c r="H81" s="123"/>
      <c r="I81" s="123"/>
      <c r="J81" s="125">
        <f>'[6]Rec Season - May'!K102</f>
        <v>5</v>
      </c>
      <c r="K81" s="125">
        <f>'[6]Rec Season - May'!L102</f>
        <v>434</v>
      </c>
      <c r="L81" s="125">
        <f>'[6]Rec Season - May'!M102</f>
        <v>42.167920864160585</v>
      </c>
      <c r="M81" s="125">
        <f>'[6]Rec Season - May'!N102</f>
        <v>1</v>
      </c>
      <c r="N81" s="123"/>
      <c r="O81" s="125">
        <f>'[6]Rec Season - June'!K102</f>
        <v>5</v>
      </c>
      <c r="P81" s="125">
        <f>'[6]Rec Season - June'!L102</f>
        <v>410</v>
      </c>
      <c r="Q81" s="125">
        <f>'[6]Rec Season - June'!M102</f>
        <v>40.736150825758422</v>
      </c>
      <c r="R81" s="125">
        <f>'[6]Rec Season - June'!N102</f>
        <v>1</v>
      </c>
    </row>
    <row r="82" spans="1:18">
      <c r="A82" s="123"/>
      <c r="B82" s="196"/>
      <c r="C82" s="123"/>
      <c r="D82" s="128" t="s">
        <v>17</v>
      </c>
      <c r="E82" s="123"/>
      <c r="F82" s="123"/>
      <c r="G82" s="123"/>
      <c r="H82" s="123"/>
      <c r="I82" s="123"/>
      <c r="J82" s="129">
        <f>'[6]Rec Season - May'!K103</f>
        <v>5</v>
      </c>
      <c r="K82" s="129">
        <f>'[6]Rec Season - May'!L103</f>
        <v>40</v>
      </c>
      <c r="L82" s="129">
        <f>'[6]Rec Season - May'!M103</f>
        <v>12.255548251201622</v>
      </c>
      <c r="M82" s="129">
        <f>'[6]Rec Season - May'!N103</f>
        <v>0</v>
      </c>
      <c r="N82" s="123"/>
      <c r="O82" s="129">
        <f>'[6]Rec Season - June'!K103</f>
        <v>5</v>
      </c>
      <c r="P82" s="129">
        <f>'[6]Rec Season - June'!L103</f>
        <v>5600</v>
      </c>
      <c r="Q82" s="129">
        <f>'[6]Rec Season - June'!M103</f>
        <v>454.55377807968102</v>
      </c>
      <c r="R82" s="129">
        <f>'[6]Rec Season - June'!N103</f>
        <v>2</v>
      </c>
    </row>
    <row r="83" spans="1:18">
      <c r="A83" s="123" t="s">
        <v>23</v>
      </c>
      <c r="B83" s="124">
        <v>314.8</v>
      </c>
      <c r="C83" s="123"/>
      <c r="D83" s="123" t="s">
        <v>10</v>
      </c>
      <c r="E83" s="127"/>
      <c r="F83" s="125"/>
      <c r="G83" s="127"/>
      <c r="H83" s="125"/>
      <c r="I83" s="197"/>
      <c r="J83" s="125">
        <f>'[6]Rec Season - May'!K104</f>
        <v>4</v>
      </c>
      <c r="K83" s="125">
        <f>'[6]Rec Season - May'!L104</f>
        <v>497</v>
      </c>
      <c r="L83" s="125" t="str">
        <f>'[6]Rec Season - May'!M104</f>
        <v>N/A</v>
      </c>
      <c r="M83" s="125">
        <f>'[6]Rec Season - May'!N104</f>
        <v>1</v>
      </c>
      <c r="N83" s="125"/>
      <c r="O83" s="125">
        <f>'[6]Rec Season - June'!K104</f>
        <v>5</v>
      </c>
      <c r="P83" s="125">
        <f>'[6]Rec Season - June'!L104</f>
        <v>2000</v>
      </c>
      <c r="Q83" s="125">
        <f>'[6]Rec Season - June'!M104</f>
        <v>43.551014635202961</v>
      </c>
      <c r="R83" s="125">
        <f>'[6]Rec Season - June'!N104</f>
        <v>1</v>
      </c>
    </row>
    <row r="84" spans="1:18">
      <c r="A84" s="123"/>
      <c r="B84" s="124"/>
      <c r="C84" s="123"/>
      <c r="D84" s="128" t="s">
        <v>17</v>
      </c>
      <c r="E84" s="129"/>
      <c r="F84" s="135"/>
      <c r="G84" s="129"/>
      <c r="H84" s="198"/>
      <c r="I84" s="197"/>
      <c r="J84" s="129">
        <f>'[6]Rec Season - May'!K105</f>
        <v>4</v>
      </c>
      <c r="K84" s="129">
        <f>'[6]Rec Season - May'!L105</f>
        <v>220</v>
      </c>
      <c r="L84" s="129" t="str">
        <f>'[6]Rec Season - May'!M105</f>
        <v>N/A</v>
      </c>
      <c r="M84" s="129">
        <f>'[6]Rec Season - May'!N105</f>
        <v>0</v>
      </c>
      <c r="N84" s="135"/>
      <c r="O84" s="129">
        <f>'[6]Rec Season - June'!K105</f>
        <v>5</v>
      </c>
      <c r="P84" s="129">
        <f>'[6]Rec Season - June'!L105</f>
        <v>4700</v>
      </c>
      <c r="Q84" s="129">
        <f>'[6]Rec Season - June'!M105</f>
        <v>299.47486601180321</v>
      </c>
      <c r="R84" s="129">
        <f>'[6]Rec Season - June'!N105</f>
        <v>1</v>
      </c>
    </row>
    <row r="85" spans="1:18">
      <c r="A85" s="104" t="s">
        <v>24</v>
      </c>
      <c r="B85" s="112">
        <v>351</v>
      </c>
      <c r="C85" s="104"/>
      <c r="D85" s="104" t="s">
        <v>10</v>
      </c>
      <c r="E85" s="115">
        <f>[6]Portsmouth!$L$14</f>
        <v>5</v>
      </c>
      <c r="F85" s="113">
        <f>[6]Portsmouth!$L$15</f>
        <v>1</v>
      </c>
      <c r="G85" s="113">
        <f>[6]Portsmouth!$L$16</f>
        <v>1</v>
      </c>
      <c r="H85" s="120"/>
      <c r="I85" s="207"/>
      <c r="J85" s="113">
        <f>[6]Portsmouth!$M$14</f>
        <v>4</v>
      </c>
      <c r="K85" s="113">
        <f>[6]Portsmouth!$M$15</f>
        <v>1</v>
      </c>
      <c r="L85" s="113" t="str">
        <f>[6]Portsmouth!$M$16</f>
        <v>N/A</v>
      </c>
      <c r="M85" s="113">
        <f>[6]Portsmouth!$M$17</f>
        <v>0</v>
      </c>
      <c r="N85" s="120"/>
      <c r="O85" s="113">
        <f>[6]Portsmouth!$N$14</f>
        <v>4</v>
      </c>
      <c r="P85" s="113">
        <f>[6]Portsmouth!$N$15</f>
        <v>467</v>
      </c>
      <c r="Q85" s="113" t="str">
        <f>[6]Portsmouth!$N$16</f>
        <v>N/A</v>
      </c>
      <c r="R85" s="113">
        <f>[6]Portsmouth!$N$17</f>
        <v>1</v>
      </c>
    </row>
    <row r="86" spans="1:18">
      <c r="A86" s="104" t="s">
        <v>25</v>
      </c>
      <c r="B86" s="112">
        <v>462.8</v>
      </c>
      <c r="C86" s="104"/>
      <c r="D86" s="104" t="s">
        <v>10</v>
      </c>
      <c r="E86" s="115">
        <f>[6]Cincinnati!$L$14</f>
        <v>4</v>
      </c>
      <c r="F86" s="113">
        <f>[6]Cincinnati!$L$15</f>
        <v>50</v>
      </c>
      <c r="G86" s="113" t="str">
        <f>[6]Cincinnati!$L$16</f>
        <v>N/A</v>
      </c>
      <c r="H86" s="120"/>
      <c r="I86" s="207"/>
      <c r="J86" s="113">
        <f>[6]Cincinnati!$M$14</f>
        <v>4</v>
      </c>
      <c r="K86" s="113">
        <f>[6]Cincinnati!$M$15</f>
        <v>480</v>
      </c>
      <c r="L86" s="113" t="str">
        <f>[6]Cincinnati!$M$16</f>
        <v>N/A</v>
      </c>
      <c r="M86" s="113">
        <f>[6]Cincinnati!$M$17</f>
        <v>1</v>
      </c>
      <c r="N86" s="120"/>
      <c r="O86" s="113">
        <f>[6]Cincinnati!$N$14</f>
        <v>3</v>
      </c>
      <c r="P86" s="113">
        <f>[6]Cincinnati!$N$15</f>
        <v>280</v>
      </c>
      <c r="Q86" s="113" t="str">
        <f>[6]Cincinnati!$N$16</f>
        <v>N/A</v>
      </c>
      <c r="R86" s="113">
        <f>[6]Cincinnati!$N$17</f>
        <v>0</v>
      </c>
    </row>
    <row r="87" spans="1:18">
      <c r="A87" s="123" t="s">
        <v>26</v>
      </c>
      <c r="B87" s="196">
        <v>462.6</v>
      </c>
      <c r="C87" s="123"/>
      <c r="D87" s="123" t="s">
        <v>10</v>
      </c>
      <c r="E87" s="123"/>
      <c r="F87" s="123"/>
      <c r="G87" s="123"/>
      <c r="H87" s="123"/>
      <c r="I87" s="123"/>
      <c r="J87" s="125">
        <f>'[6]Rec Season - May'!K118</f>
        <v>0</v>
      </c>
      <c r="K87" s="125">
        <f>'[6]Rec Season - May'!L118</f>
        <v>0</v>
      </c>
      <c r="L87" s="125">
        <f>'[6]Rec Season - May'!M118</f>
        <v>0</v>
      </c>
      <c r="M87" s="125">
        <f>'[6]Rec Season - May'!N118</f>
        <v>0</v>
      </c>
      <c r="N87" s="198"/>
      <c r="O87" s="125">
        <f>'[6]Rec Season - June'!K118</f>
        <v>0</v>
      </c>
      <c r="P87" s="125">
        <f>'[6]Rec Season - June'!L118</f>
        <v>0</v>
      </c>
      <c r="Q87" s="125">
        <f>'[6]Rec Season - June'!M118</f>
        <v>0</v>
      </c>
      <c r="R87" s="125">
        <f>'[6]Rec Season - June'!N118</f>
        <v>0</v>
      </c>
    </row>
    <row r="88" spans="1:18">
      <c r="A88" s="123"/>
      <c r="B88" s="196"/>
      <c r="C88" s="123"/>
      <c r="D88" s="128" t="s">
        <v>17</v>
      </c>
      <c r="E88" s="123"/>
      <c r="F88" s="123"/>
      <c r="G88" s="123"/>
      <c r="H88" s="123"/>
      <c r="I88" s="123"/>
      <c r="J88" s="129">
        <f>'[6]Rec Season - May'!K119</f>
        <v>0</v>
      </c>
      <c r="K88" s="129">
        <f>'[6]Rec Season - May'!L119</f>
        <v>0</v>
      </c>
      <c r="L88" s="129">
        <f>'[6]Rec Season - May'!M119</f>
        <v>0</v>
      </c>
      <c r="M88" s="129">
        <f>'[6]Rec Season - May'!N119</f>
        <v>0</v>
      </c>
      <c r="N88" s="198"/>
      <c r="O88" s="129">
        <f>'[6]Rec Season - June'!K119</f>
        <v>0</v>
      </c>
      <c r="P88" s="129">
        <f>'[6]Rec Season - June'!L119</f>
        <v>0</v>
      </c>
      <c r="Q88" s="129">
        <f>'[6]Rec Season - June'!M119</f>
        <v>0</v>
      </c>
      <c r="R88" s="129">
        <f>'[6]Rec Season - June'!N119</f>
        <v>0</v>
      </c>
    </row>
    <row r="89" spans="1:18">
      <c r="A89" s="123" t="s">
        <v>26</v>
      </c>
      <c r="B89" s="196">
        <v>470</v>
      </c>
      <c r="C89" s="123"/>
      <c r="D89" s="123" t="s">
        <v>10</v>
      </c>
      <c r="E89" s="123"/>
      <c r="F89" s="123"/>
      <c r="G89" s="123"/>
      <c r="H89" s="123"/>
      <c r="I89" s="123"/>
      <c r="J89" s="125">
        <f>'[6]Rec Season - May'!K120</f>
        <v>0</v>
      </c>
      <c r="K89" s="125">
        <f>'[6]Rec Season - May'!L120</f>
        <v>0</v>
      </c>
      <c r="L89" s="125">
        <f>'[6]Rec Season - May'!M120</f>
        <v>0</v>
      </c>
      <c r="M89" s="125">
        <f>'[6]Rec Season - May'!N120</f>
        <v>0</v>
      </c>
      <c r="N89" s="198"/>
      <c r="O89" s="125">
        <f>'[6]Rec Season - June'!K120</f>
        <v>0</v>
      </c>
      <c r="P89" s="125">
        <f>'[6]Rec Season - June'!L120</f>
        <v>0</v>
      </c>
      <c r="Q89" s="125">
        <f>'[6]Rec Season - June'!M120</f>
        <v>0</v>
      </c>
      <c r="R89" s="125">
        <f>'[6]Rec Season - June'!N120</f>
        <v>0</v>
      </c>
    </row>
    <row r="90" spans="1:18">
      <c r="A90" s="123"/>
      <c r="B90" s="196"/>
      <c r="C90" s="123"/>
      <c r="D90" s="128" t="s">
        <v>17</v>
      </c>
      <c r="E90" s="123"/>
      <c r="F90" s="123"/>
      <c r="G90" s="123"/>
      <c r="H90" s="123"/>
      <c r="I90" s="123"/>
      <c r="J90" s="129">
        <f>'[6]Rec Season - May'!K121</f>
        <v>0</v>
      </c>
      <c r="K90" s="129">
        <f>'[6]Rec Season - May'!L121</f>
        <v>0</v>
      </c>
      <c r="L90" s="129">
        <f>'[6]Rec Season - May'!M121</f>
        <v>0</v>
      </c>
      <c r="M90" s="129">
        <f>'[6]Rec Season - May'!N121</f>
        <v>0</v>
      </c>
      <c r="N90" s="198"/>
      <c r="O90" s="129">
        <f>'[6]Rec Season - June'!K121</f>
        <v>0</v>
      </c>
      <c r="P90" s="129">
        <f>'[6]Rec Season - June'!L121</f>
        <v>0</v>
      </c>
      <c r="Q90" s="129">
        <f>'[6]Rec Season - June'!M121</f>
        <v>0</v>
      </c>
      <c r="R90" s="129">
        <f>'[6]Rec Season - June'!N121</f>
        <v>0</v>
      </c>
    </row>
    <row r="91" spans="1:18">
      <c r="A91" s="123" t="s">
        <v>26</v>
      </c>
      <c r="B91" s="196">
        <v>477.5</v>
      </c>
      <c r="C91" s="123"/>
      <c r="D91" s="123" t="s">
        <v>10</v>
      </c>
      <c r="E91" s="125"/>
      <c r="F91" s="125"/>
      <c r="G91" s="125"/>
      <c r="H91" s="125"/>
      <c r="I91" s="197"/>
      <c r="J91" s="125">
        <f>'[6]Rec Season - May'!K122</f>
        <v>0</v>
      </c>
      <c r="K91" s="125">
        <f>'[6]Rec Season - May'!L122</f>
        <v>0</v>
      </c>
      <c r="L91" s="125">
        <f>'[6]Rec Season - May'!M122</f>
        <v>0</v>
      </c>
      <c r="M91" s="125">
        <f>'[6]Rec Season - May'!N122</f>
        <v>0</v>
      </c>
      <c r="N91" s="125"/>
      <c r="O91" s="125">
        <f>'[6]Rec Season - June'!K122</f>
        <v>0</v>
      </c>
      <c r="P91" s="125">
        <f>'[6]Rec Season - June'!L122</f>
        <v>0</v>
      </c>
      <c r="Q91" s="125">
        <f>'[6]Rec Season - June'!M122</f>
        <v>0</v>
      </c>
      <c r="R91" s="125">
        <f>'[6]Rec Season - June'!N122</f>
        <v>0</v>
      </c>
    </row>
    <row r="92" spans="1:18">
      <c r="A92" s="123"/>
      <c r="B92" s="124"/>
      <c r="C92" s="123"/>
      <c r="D92" s="128" t="s">
        <v>17</v>
      </c>
      <c r="E92" s="129"/>
      <c r="F92" s="135"/>
      <c r="G92" s="129"/>
      <c r="H92" s="198"/>
      <c r="I92" s="197"/>
      <c r="J92" s="129">
        <f>'[6]Rec Season - May'!K123</f>
        <v>0</v>
      </c>
      <c r="K92" s="129">
        <f>'[6]Rec Season - May'!L123</f>
        <v>0</v>
      </c>
      <c r="L92" s="129">
        <f>'[6]Rec Season - May'!M123</f>
        <v>0</v>
      </c>
      <c r="M92" s="129">
        <f>'[6]Rec Season - May'!N123</f>
        <v>0</v>
      </c>
      <c r="N92" s="135"/>
      <c r="O92" s="129">
        <f>'[6]Rec Season - June'!K123</f>
        <v>0</v>
      </c>
      <c r="P92" s="129">
        <f>'[6]Rec Season - June'!L123</f>
        <v>0</v>
      </c>
      <c r="Q92" s="129">
        <f>'[6]Rec Season - June'!M123</f>
        <v>0</v>
      </c>
      <c r="R92" s="129">
        <f>'[6]Rec Season - June'!N123</f>
        <v>0</v>
      </c>
    </row>
    <row r="93" spans="1:18">
      <c r="A93" s="136" t="s">
        <v>27</v>
      </c>
      <c r="B93" s="137">
        <v>594</v>
      </c>
      <c r="C93" s="136"/>
      <c r="D93" s="131" t="s">
        <v>17</v>
      </c>
      <c r="E93" s="138">
        <f>[6]Louisville!$L$14</f>
        <v>30</v>
      </c>
      <c r="F93" s="138">
        <f>[6]Louisville!$L$15</f>
        <v>659</v>
      </c>
      <c r="G93" s="138">
        <f>[6]Louisville!$L$16</f>
        <v>33.798162472335058</v>
      </c>
      <c r="H93" s="262"/>
      <c r="I93" s="209"/>
      <c r="J93" s="138">
        <f>[6]Louisville!$M$14</f>
        <v>31</v>
      </c>
      <c r="K93" s="138">
        <f>[6]Louisville!$M$15</f>
        <v>420</v>
      </c>
      <c r="L93" s="138">
        <f>[6]Louisville!$M$16</f>
        <v>38.853194809030292</v>
      </c>
      <c r="M93" s="138">
        <f>[6]Louisville!$M$17</f>
        <v>4</v>
      </c>
      <c r="N93" s="139"/>
      <c r="O93" s="138">
        <f>[6]Louisville!$N$14</f>
        <v>30</v>
      </c>
      <c r="P93" s="138">
        <f>[6]Louisville!$N$15</f>
        <v>3640</v>
      </c>
      <c r="Q93" s="138">
        <f>[6]Louisville!$N$16</f>
        <v>55.464119703671436</v>
      </c>
      <c r="R93" s="138">
        <f>[6]Louisville!$N$17</f>
        <v>6</v>
      </c>
    </row>
    <row r="94" spans="1:18">
      <c r="A94" s="123" t="s">
        <v>28</v>
      </c>
      <c r="B94" s="196">
        <v>594</v>
      </c>
      <c r="C94" s="123"/>
      <c r="D94" s="123" t="s">
        <v>10</v>
      </c>
      <c r="E94" s="123"/>
      <c r="F94" s="123"/>
      <c r="G94" s="123"/>
      <c r="H94" s="123"/>
      <c r="I94" s="123"/>
      <c r="J94" s="125">
        <f>'[6]Rec Season - May'!K136</f>
        <v>0</v>
      </c>
      <c r="K94" s="125">
        <f>'[6]Rec Season - May'!L136</f>
        <v>0</v>
      </c>
      <c r="L94" s="125">
        <f>'[6]Rec Season - May'!M136</f>
        <v>0</v>
      </c>
      <c r="M94" s="125">
        <f>'[6]Rec Season - May'!N136</f>
        <v>0</v>
      </c>
      <c r="N94" s="198"/>
      <c r="O94" s="125">
        <f>'[6]Rec Season - June'!K135</f>
        <v>0</v>
      </c>
      <c r="P94" s="125">
        <f>'[6]Rec Season - June'!L135</f>
        <v>0</v>
      </c>
      <c r="Q94" s="125">
        <f>'[6]Rec Season - June'!M135</f>
        <v>0</v>
      </c>
      <c r="R94" s="125">
        <f>'[6]Rec Season - June'!N135</f>
        <v>0</v>
      </c>
    </row>
    <row r="95" spans="1:18">
      <c r="A95" s="123"/>
      <c r="B95" s="196"/>
      <c r="C95" s="123"/>
      <c r="D95" s="128" t="s">
        <v>17</v>
      </c>
      <c r="E95" s="123"/>
      <c r="F95" s="123"/>
      <c r="G95" s="123"/>
      <c r="H95" s="123"/>
      <c r="I95" s="123"/>
      <c r="J95" s="129">
        <f>'[6]Rec Season - May'!K137</f>
        <v>0</v>
      </c>
      <c r="K95" s="129">
        <f>'[6]Rec Season - May'!L137</f>
        <v>0</v>
      </c>
      <c r="L95" s="129">
        <f>'[6]Rec Season - May'!M137</f>
        <v>0</v>
      </c>
      <c r="M95" s="129">
        <f>'[6]Rec Season - May'!N137</f>
        <v>0</v>
      </c>
      <c r="N95" s="198"/>
      <c r="O95" s="129">
        <f>'[6]Rec Season - June'!K136</f>
        <v>0</v>
      </c>
      <c r="P95" s="129">
        <f>'[6]Rec Season - June'!L136</f>
        <v>0</v>
      </c>
      <c r="Q95" s="129">
        <f>'[6]Rec Season - June'!M136</f>
        <v>0</v>
      </c>
      <c r="R95" s="129">
        <f>'[6]Rec Season - June'!N136</f>
        <v>0</v>
      </c>
    </row>
    <row r="96" spans="1:18">
      <c r="A96" s="123" t="s">
        <v>28</v>
      </c>
      <c r="B96" s="196">
        <v>608.70000000000005</v>
      </c>
      <c r="C96" s="123"/>
      <c r="D96" s="123" t="s">
        <v>10</v>
      </c>
      <c r="E96" s="123"/>
      <c r="F96" s="123"/>
      <c r="G96" s="123"/>
      <c r="H96" s="123"/>
      <c r="I96" s="123"/>
      <c r="J96" s="125">
        <f>'[6]Rec Season - May'!K138</f>
        <v>0</v>
      </c>
      <c r="K96" s="125">
        <f>'[6]Rec Season - May'!L138</f>
        <v>0</v>
      </c>
      <c r="L96" s="125">
        <f>'[6]Rec Season - May'!M138</f>
        <v>0</v>
      </c>
      <c r="M96" s="198">
        <f>'[6]Rec Season - May'!N138</f>
        <v>0</v>
      </c>
      <c r="N96" s="198"/>
      <c r="O96" s="125">
        <f>'[6]Rec Season - June'!K137</f>
        <v>0</v>
      </c>
      <c r="P96" s="125">
        <f>'[6]Rec Season - June'!L137</f>
        <v>0</v>
      </c>
      <c r="Q96" s="125">
        <f>'[6]Rec Season - June'!M137</f>
        <v>0</v>
      </c>
      <c r="R96" s="125">
        <f>'[6]Rec Season - June'!N137</f>
        <v>0</v>
      </c>
    </row>
    <row r="97" spans="1:18">
      <c r="A97" s="123"/>
      <c r="B97" s="196"/>
      <c r="C97" s="123"/>
      <c r="D97" s="128" t="s">
        <v>17</v>
      </c>
      <c r="E97" s="123"/>
      <c r="F97" s="123"/>
      <c r="G97" s="123"/>
      <c r="H97" s="123"/>
      <c r="I97" s="123"/>
      <c r="J97" s="129">
        <f>'[6]Rec Season - May'!K139</f>
        <v>0</v>
      </c>
      <c r="K97" s="129">
        <f>'[6]Rec Season - May'!L139</f>
        <v>0</v>
      </c>
      <c r="L97" s="129">
        <f>'[6]Rec Season - May'!M139</f>
        <v>0</v>
      </c>
      <c r="M97" s="274">
        <f>'[6]Rec Season - May'!N139</f>
        <v>0</v>
      </c>
      <c r="N97" s="198"/>
      <c r="O97" s="129">
        <f>'[6]Rec Season - June'!K138</f>
        <v>0</v>
      </c>
      <c r="P97" s="129">
        <f>'[6]Rec Season - June'!L138</f>
        <v>0</v>
      </c>
      <c r="Q97" s="129">
        <f>'[6]Rec Season - June'!M138</f>
        <v>0</v>
      </c>
      <c r="R97" s="129">
        <f>'[6]Rec Season - June'!N138</f>
        <v>0</v>
      </c>
    </row>
    <row r="98" spans="1:18">
      <c r="A98" s="123" t="s">
        <v>28</v>
      </c>
      <c r="B98" s="124">
        <v>619.29999999999995</v>
      </c>
      <c r="C98" s="123"/>
      <c r="D98" s="123" t="s">
        <v>10</v>
      </c>
      <c r="E98" s="125"/>
      <c r="F98" s="125"/>
      <c r="G98" s="125"/>
      <c r="H98" s="125"/>
      <c r="I98" s="197"/>
      <c r="J98" s="125">
        <f>'[6]Rec Season - May'!K140</f>
        <v>0</v>
      </c>
      <c r="K98" s="125">
        <f>'[6]Rec Season - May'!L140</f>
        <v>0</v>
      </c>
      <c r="L98" s="125">
        <f>'[6]Rec Season - May'!M140</f>
        <v>0</v>
      </c>
      <c r="M98" s="198">
        <f>'[6]Rec Season - May'!N140</f>
        <v>0</v>
      </c>
      <c r="N98" s="125"/>
      <c r="O98" s="125">
        <f>'[6]Rec Season - June'!K139</f>
        <v>0</v>
      </c>
      <c r="P98" s="125">
        <f>'[6]Rec Season - June'!L139</f>
        <v>0</v>
      </c>
      <c r="Q98" s="125">
        <f>'[6]Rec Season - June'!M139</f>
        <v>0</v>
      </c>
      <c r="R98" s="125">
        <f>'[6]Rec Season - June'!N139</f>
        <v>0</v>
      </c>
    </row>
    <row r="99" spans="1:18">
      <c r="A99" s="123"/>
      <c r="B99" s="124"/>
      <c r="C99" s="123"/>
      <c r="D99" s="128" t="s">
        <v>17</v>
      </c>
      <c r="E99" s="129"/>
      <c r="F99" s="135"/>
      <c r="G99" s="129"/>
      <c r="H99" s="125"/>
      <c r="I99" s="197"/>
      <c r="J99" s="129">
        <f>'[6]Rec Season - May'!K141</f>
        <v>0</v>
      </c>
      <c r="K99" s="129">
        <f>'[6]Rec Season - May'!L141</f>
        <v>0</v>
      </c>
      <c r="L99" s="129">
        <f>'[6]Rec Season - May'!M141</f>
        <v>0</v>
      </c>
      <c r="M99" s="274">
        <f>'[6]Rec Season - May'!N141</f>
        <v>0</v>
      </c>
      <c r="N99" s="135"/>
      <c r="O99" s="129">
        <f>'[6]Rec Season - June'!K140</f>
        <v>0</v>
      </c>
      <c r="P99" s="129">
        <f>'[6]Rec Season - June'!L140</f>
        <v>0</v>
      </c>
      <c r="Q99" s="129">
        <f>'[6]Rec Season - June'!M140</f>
        <v>0</v>
      </c>
      <c r="R99" s="129">
        <f>'[6]Rec Season - June'!N140</f>
        <v>0</v>
      </c>
    </row>
    <row r="100" spans="1:18">
      <c r="A100" s="104" t="s">
        <v>29</v>
      </c>
      <c r="B100" s="112">
        <v>791.5</v>
      </c>
      <c r="C100" s="104"/>
      <c r="D100" s="104" t="s">
        <v>10</v>
      </c>
      <c r="E100" s="115">
        <f>[6]Evansville!$L$14</f>
        <v>30</v>
      </c>
      <c r="F100" s="113">
        <f>[6]Evansville!$L$15</f>
        <v>252</v>
      </c>
      <c r="G100" s="113">
        <f>[6]Evansville!$L$16</f>
        <v>27.805567673886319</v>
      </c>
      <c r="H100" s="120"/>
      <c r="I100" s="207"/>
      <c r="J100" s="113">
        <f>[6]Evansville!$M$14</f>
        <v>30</v>
      </c>
      <c r="K100" s="113">
        <f>[6]Evansville!$M$15</f>
        <v>350</v>
      </c>
      <c r="L100" s="113">
        <f>[6]Evansville!$M$16</f>
        <v>32.875069529855644</v>
      </c>
      <c r="M100" s="113">
        <f>[6]Evansville!$M$17</f>
        <v>0</v>
      </c>
      <c r="N100" s="120"/>
      <c r="O100" s="113">
        <f>[6]Evansville!$N$14</f>
        <v>30</v>
      </c>
      <c r="P100" s="113">
        <f>[6]Evansville!$N$15</f>
        <v>2700</v>
      </c>
      <c r="Q100" s="113">
        <f>[6]Evansville!$N$16</f>
        <v>46.112418086769758</v>
      </c>
      <c r="R100" s="113">
        <f>[6]Evansville!$N$17</f>
        <v>1</v>
      </c>
    </row>
    <row r="101" spans="1:18">
      <c r="A101" s="123" t="s">
        <v>30</v>
      </c>
      <c r="B101" s="196">
        <v>791.5</v>
      </c>
      <c r="C101" s="123"/>
      <c r="D101" s="123" t="s">
        <v>10</v>
      </c>
      <c r="E101" s="123"/>
      <c r="F101" s="123"/>
      <c r="G101" s="123"/>
      <c r="H101" s="123"/>
      <c r="I101" s="123"/>
      <c r="J101" s="125">
        <f>'[6]Rec Season - May'!K154</f>
        <v>0</v>
      </c>
      <c r="K101" s="125">
        <f>'[6]Rec Season - May'!L154</f>
        <v>0</v>
      </c>
      <c r="L101" s="125">
        <f>'[6]Rec Season - May'!M154</f>
        <v>0</v>
      </c>
      <c r="M101" s="198">
        <f>'[6]Rec Season - May'!N154</f>
        <v>0</v>
      </c>
      <c r="N101" s="198"/>
      <c r="O101" s="125">
        <f>'[6]Rec Season - June'!K153</f>
        <v>0</v>
      </c>
      <c r="P101" s="125">
        <f>'[6]Rec Season - June'!L153</f>
        <v>0</v>
      </c>
      <c r="Q101" s="125">
        <f>'[6]Rec Season - June'!M153</f>
        <v>0</v>
      </c>
      <c r="R101" s="125">
        <f>'[6]Rec Season - June'!N153</f>
        <v>0</v>
      </c>
    </row>
    <row r="102" spans="1:18">
      <c r="A102" s="123"/>
      <c r="B102" s="196"/>
      <c r="C102" s="123"/>
      <c r="D102" s="128" t="s">
        <v>17</v>
      </c>
      <c r="E102" s="123"/>
      <c r="F102" s="123"/>
      <c r="G102" s="123"/>
      <c r="H102" s="123"/>
      <c r="I102" s="123"/>
      <c r="J102" s="129">
        <f>'[6]Rec Season - May'!K155</f>
        <v>0</v>
      </c>
      <c r="K102" s="129">
        <f>'[6]Rec Season - May'!L155</f>
        <v>0</v>
      </c>
      <c r="L102" s="129">
        <f>'[6]Rec Season - May'!M155</f>
        <v>0</v>
      </c>
      <c r="M102" s="129">
        <f>'[6]Rec Season - May'!N155</f>
        <v>0</v>
      </c>
      <c r="N102" s="198"/>
      <c r="O102" s="129">
        <f>'[6]Rec Season - June'!K154</f>
        <v>0</v>
      </c>
      <c r="P102" s="129">
        <f>'[6]Rec Season - June'!L154</f>
        <v>0</v>
      </c>
      <c r="Q102" s="129">
        <f>'[6]Rec Season - June'!M154</f>
        <v>0</v>
      </c>
      <c r="R102" s="129">
        <f>'[6]Rec Season - June'!N154</f>
        <v>0</v>
      </c>
    </row>
    <row r="103" spans="1:18">
      <c r="A103" s="123" t="s">
        <v>30</v>
      </c>
      <c r="B103" s="196">
        <v>793.7</v>
      </c>
      <c r="C103" s="123"/>
      <c r="D103" s="123" t="s">
        <v>10</v>
      </c>
      <c r="E103" s="123"/>
      <c r="F103" s="123"/>
      <c r="G103" s="123"/>
      <c r="H103" s="123"/>
      <c r="I103" s="123"/>
      <c r="J103" s="125">
        <f>'[6]Rec Season - May'!K156</f>
        <v>0</v>
      </c>
      <c r="K103" s="125">
        <f>'[6]Rec Season - May'!L156</f>
        <v>0</v>
      </c>
      <c r="L103" s="125">
        <f>'[6]Rec Season - May'!M156</f>
        <v>0</v>
      </c>
      <c r="M103" s="198">
        <f>'[6]Rec Season - May'!N156</f>
        <v>0</v>
      </c>
      <c r="N103" s="198"/>
      <c r="O103" s="125">
        <f>'[6]Rec Season - June'!K155</f>
        <v>0</v>
      </c>
      <c r="P103" s="125">
        <f>'[6]Rec Season - June'!L155</f>
        <v>0</v>
      </c>
      <c r="Q103" s="125">
        <f>'[6]Rec Season - June'!M155</f>
        <v>0</v>
      </c>
      <c r="R103" s="125">
        <f>'[6]Rec Season - June'!N155</f>
        <v>0</v>
      </c>
    </row>
    <row r="104" spans="1:18">
      <c r="A104" s="123"/>
      <c r="B104" s="196"/>
      <c r="C104" s="123"/>
      <c r="D104" s="128" t="s">
        <v>17</v>
      </c>
      <c r="E104" s="123"/>
      <c r="F104" s="123"/>
      <c r="G104" s="123"/>
      <c r="H104" s="123"/>
      <c r="I104" s="123"/>
      <c r="J104" s="129">
        <f>'[6]Rec Season - May'!K157</f>
        <v>0</v>
      </c>
      <c r="K104" s="129">
        <f>'[6]Rec Season - May'!L157</f>
        <v>0</v>
      </c>
      <c r="L104" s="129">
        <f>'[6]Rec Season - May'!M157</f>
        <v>0</v>
      </c>
      <c r="M104" s="129">
        <f>'[6]Rec Season - May'!N157</f>
        <v>0</v>
      </c>
      <c r="N104" s="198"/>
      <c r="O104" s="129">
        <f>'[6]Rec Season - June'!K156</f>
        <v>0</v>
      </c>
      <c r="P104" s="129">
        <f>'[6]Rec Season - June'!L156</f>
        <v>0</v>
      </c>
      <c r="Q104" s="129">
        <f>'[6]Rec Season - June'!M156</f>
        <v>0</v>
      </c>
      <c r="R104" s="129">
        <f>'[6]Rec Season - June'!N156</f>
        <v>0</v>
      </c>
    </row>
    <row r="105" spans="1:18">
      <c r="A105" s="123" t="s">
        <v>30</v>
      </c>
      <c r="B105" s="124">
        <v>797.3</v>
      </c>
      <c r="C105" s="123"/>
      <c r="D105" s="123" t="s">
        <v>10</v>
      </c>
      <c r="E105" s="125"/>
      <c r="F105" s="125"/>
      <c r="G105" s="125"/>
      <c r="H105" s="125"/>
      <c r="I105" s="197"/>
      <c r="J105" s="125">
        <f>'[6]Rec Season - May'!K158</f>
        <v>0</v>
      </c>
      <c r="K105" s="125">
        <f>'[6]Rec Season - May'!L158</f>
        <v>0</v>
      </c>
      <c r="L105" s="125">
        <f>'[6]Rec Season - May'!M158</f>
        <v>0</v>
      </c>
      <c r="M105" s="125">
        <f>'[6]Rec Season - May'!N158</f>
        <v>0</v>
      </c>
      <c r="N105" s="125"/>
      <c r="O105" s="125">
        <f>'[6]Rec Season - June'!K157</f>
        <v>0</v>
      </c>
      <c r="P105" s="125">
        <f>'[6]Rec Season - June'!L157</f>
        <v>0</v>
      </c>
      <c r="Q105" s="125">
        <f>'[6]Rec Season - June'!M157</f>
        <v>0</v>
      </c>
      <c r="R105" s="125">
        <f>'[6]Rec Season - June'!N157</f>
        <v>0</v>
      </c>
    </row>
    <row r="106" spans="1:18">
      <c r="A106" s="123"/>
      <c r="B106" s="124"/>
      <c r="C106" s="123"/>
      <c r="D106" s="128" t="s">
        <v>17</v>
      </c>
      <c r="E106" s="129"/>
      <c r="F106" s="135"/>
      <c r="G106" s="129"/>
      <c r="H106" s="125"/>
      <c r="I106" s="197"/>
      <c r="J106" s="129">
        <f>'[6]Rec Season - May'!K159</f>
        <v>0</v>
      </c>
      <c r="K106" s="129">
        <f>'[6]Rec Season - May'!L159</f>
        <v>0</v>
      </c>
      <c r="L106" s="129">
        <f>'[6]Rec Season - May'!M159</f>
        <v>0</v>
      </c>
      <c r="M106" s="129">
        <f>'[6]Rec Season - May'!N159</f>
        <v>0</v>
      </c>
      <c r="N106" s="135"/>
      <c r="O106" s="129">
        <f>'[6]Rec Season - June'!K158</f>
        <v>0</v>
      </c>
      <c r="P106" s="129">
        <f>'[6]Rec Season - June'!L158</f>
        <v>0</v>
      </c>
      <c r="Q106" s="129">
        <f>'[6]Rec Season - June'!M158</f>
        <v>0</v>
      </c>
      <c r="R106" s="129">
        <f>'[6]Rec Season - June'!N158</f>
        <v>0</v>
      </c>
    </row>
    <row r="107" spans="1:18">
      <c r="A107" s="140" t="s">
        <v>31</v>
      </c>
      <c r="B107" s="141">
        <v>935.5</v>
      </c>
      <c r="C107" s="140"/>
      <c r="D107" s="142" t="s">
        <v>17</v>
      </c>
      <c r="E107" s="143">
        <f>[6]Paducah!$L$14</f>
        <v>10</v>
      </c>
      <c r="F107" s="143">
        <f>[6]Paducah!$L$15</f>
        <v>51</v>
      </c>
      <c r="G107" s="143">
        <f>[6]Paducah!$L$16</f>
        <v>2.6692378078045227</v>
      </c>
      <c r="H107" s="263"/>
      <c r="I107" s="210"/>
      <c r="J107" s="143">
        <f>[6]Paducah!$M$14</f>
        <v>10</v>
      </c>
      <c r="K107" s="143">
        <f>[6]Paducah!$M$15</f>
        <v>201</v>
      </c>
      <c r="L107" s="143">
        <f>[6]Paducah!$M$16</f>
        <v>1.6994938829188684</v>
      </c>
      <c r="M107" s="143">
        <f>[6]Paducah!$M$17</f>
        <v>0</v>
      </c>
      <c r="N107" s="264"/>
      <c r="O107" s="143">
        <f>[6]Paducah!$N$14</f>
        <v>13</v>
      </c>
      <c r="P107" s="143">
        <f>[6]Paducah!$N$15</f>
        <v>4200</v>
      </c>
      <c r="Q107" s="143">
        <f>[6]Paducah!$N$16</f>
        <v>21.173363140482767</v>
      </c>
      <c r="R107" s="143">
        <f>[6]Paducah!$N$17</f>
        <v>3</v>
      </c>
    </row>
    <row r="110" spans="1:18" ht="15.75">
      <c r="A110" s="104"/>
      <c r="B110" s="105"/>
      <c r="C110" s="104"/>
      <c r="D110" s="104"/>
      <c r="E110" s="449" t="s">
        <v>47</v>
      </c>
      <c r="F110" s="449"/>
      <c r="G110" s="449"/>
      <c r="H110" s="191" t="s">
        <v>33</v>
      </c>
      <c r="I110" s="265"/>
      <c r="J110" s="449" t="s">
        <v>48</v>
      </c>
      <c r="K110" s="449"/>
      <c r="L110" s="449"/>
      <c r="M110" s="191" t="s">
        <v>33</v>
      </c>
      <c r="N110" s="265"/>
      <c r="O110" s="449" t="s">
        <v>49</v>
      </c>
      <c r="P110" s="449"/>
      <c r="Q110" s="449"/>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f>'[7]Wilk-Penn'!$I$14</f>
        <v>21</v>
      </c>
      <c r="F113" s="113">
        <f>'[7]Wilk-Penn'!$I$15</f>
        <v>812</v>
      </c>
      <c r="G113" s="113">
        <f>'[7]Wilk-Penn'!$I$16</f>
        <v>52.163564800194763</v>
      </c>
      <c r="H113" s="113">
        <f>'[7]Wilk-Penn'!$I$17</f>
        <v>4</v>
      </c>
      <c r="I113" s="113"/>
      <c r="J113" s="118">
        <f>'[7]Wilk-Penn'!$J$14</f>
        <v>22</v>
      </c>
      <c r="K113" s="118">
        <f>'[7]Wilk-Penn'!$J$15</f>
        <v>2650</v>
      </c>
      <c r="L113" s="113">
        <f>'[7]Wilk-Penn'!$J$16</f>
        <v>157.04096878259392</v>
      </c>
      <c r="M113" s="113">
        <f>'[7]Wilk-Penn'!$J$17</f>
        <v>5</v>
      </c>
      <c r="N113" s="113"/>
      <c r="O113" s="118">
        <f>'[7]Wilk-Penn'!$K$14</f>
        <v>19</v>
      </c>
      <c r="P113" s="118">
        <f>'[7]Wilk-Penn'!$K$15</f>
        <v>305</v>
      </c>
      <c r="Q113" s="118">
        <f>'[7]Wilk-Penn'!$K$16</f>
        <v>41.184537182896264</v>
      </c>
      <c r="R113" s="113">
        <f>'[7]Wilk-Penn'!$K$17</f>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f>'[7]Hays Mine'!$I120</f>
        <v>0</v>
      </c>
      <c r="F115" s="113">
        <f>'[7]Hays Mine'!$I121</f>
        <v>0</v>
      </c>
      <c r="G115" s="120">
        <f>'[7]Hays Mine'!$I122</f>
        <v>0</v>
      </c>
      <c r="H115" s="120">
        <f>'[7]Hays Mine'!$I123</f>
        <v>0</v>
      </c>
      <c r="I115" s="113"/>
      <c r="J115" s="113">
        <f>'[7]Hays Mine'!$J120</f>
        <v>0</v>
      </c>
      <c r="K115" s="113">
        <f>'[7]Hays Mine'!$J121</f>
        <v>0</v>
      </c>
      <c r="L115" s="120">
        <f>'[7]Hays Mine'!$J122</f>
        <v>0</v>
      </c>
      <c r="M115" s="120">
        <f>'[7]Hays Mine'!$J123</f>
        <v>0</v>
      </c>
      <c r="N115" s="120"/>
      <c r="O115" s="113">
        <f>'[7]Hays Mine'!$K120</f>
        <v>0</v>
      </c>
      <c r="P115" s="113">
        <f>'[7]Hays Mine'!$K121</f>
        <v>0</v>
      </c>
      <c r="Q115" s="113">
        <f>'[7]Hays Mine'!$K122</f>
        <v>0</v>
      </c>
      <c r="R115" s="120">
        <f>'[7]Hays Mine'!$K123</f>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f>'[7]Rec Season - July'!L112</f>
        <v>0</v>
      </c>
      <c r="F117" s="125">
        <f>'[7]Rec Season - July'!M112</f>
        <v>0</v>
      </c>
      <c r="G117" s="125">
        <f>'[7]Rec Season - July'!N112</f>
        <v>0</v>
      </c>
      <c r="H117" s="125">
        <f>'[7]Rec Season - July'!O112</f>
        <v>0</v>
      </c>
      <c r="I117" s="125"/>
      <c r="J117" s="125">
        <f>'[7]Rec Season - August'!L112</f>
        <v>0</v>
      </c>
      <c r="K117" s="125">
        <f>'[7]Rec Season - August'!M112</f>
        <v>0</v>
      </c>
      <c r="L117" s="125">
        <f>'[7]Rec Season - August'!N112</f>
        <v>0</v>
      </c>
      <c r="M117" s="125">
        <f>'[7]Rec Season - August'!O112</f>
        <v>0</v>
      </c>
      <c r="N117" s="125"/>
      <c r="O117" s="125">
        <f>'[7]Rec Season - September'!L112</f>
        <v>0</v>
      </c>
      <c r="P117" s="125">
        <f>'[7]Rec Season - September'!M112</f>
        <v>0</v>
      </c>
      <c r="Q117" s="125">
        <f>'[7]Rec Season - September'!N112</f>
        <v>0</v>
      </c>
      <c r="R117" s="125">
        <f>'[7]Rec Season - September'!O112</f>
        <v>0</v>
      </c>
    </row>
    <row r="118" spans="1:18">
      <c r="A118" s="123"/>
      <c r="B118" s="124"/>
      <c r="C118" s="123"/>
      <c r="D118" s="128" t="s">
        <v>17</v>
      </c>
      <c r="E118" s="129">
        <f>'[7]Rec Season - July'!L113</f>
        <v>0</v>
      </c>
      <c r="F118" s="129">
        <f>'[7]Rec Season - July'!M113</f>
        <v>0</v>
      </c>
      <c r="G118" s="129">
        <f>'[7]Rec Season - July'!N113</f>
        <v>0</v>
      </c>
      <c r="H118" s="129">
        <f>'[7]Rec Season - July'!O113</f>
        <v>0</v>
      </c>
      <c r="I118" s="125"/>
      <c r="J118" s="129">
        <f>'[7]Rec Season - August'!L113</f>
        <v>0</v>
      </c>
      <c r="K118" s="129">
        <f>'[7]Rec Season - August'!M113</f>
        <v>0</v>
      </c>
      <c r="L118" s="129">
        <f>'[7]Rec Season - August'!N113</f>
        <v>0</v>
      </c>
      <c r="M118" s="129">
        <f>'[7]Rec Season - August'!O113</f>
        <v>0</v>
      </c>
      <c r="N118" s="125"/>
      <c r="O118" s="129">
        <f>'[7]Rec Season - September'!L113</f>
        <v>0</v>
      </c>
      <c r="P118" s="129">
        <f>'[7]Rec Season - September'!M113</f>
        <v>0</v>
      </c>
      <c r="Q118" s="129">
        <f>'[7]Rec Season - September'!N113</f>
        <v>0</v>
      </c>
      <c r="R118" s="129">
        <f>'[7]Rec Season - September'!O113</f>
        <v>0</v>
      </c>
    </row>
    <row r="119" spans="1:18">
      <c r="A119" s="123" t="s">
        <v>15</v>
      </c>
      <c r="B119" s="124" t="s">
        <v>18</v>
      </c>
      <c r="C119" s="123"/>
      <c r="D119" s="123" t="s">
        <v>10</v>
      </c>
      <c r="E119" s="125">
        <f>'[7]Rec Season - July'!L114</f>
        <v>0</v>
      </c>
      <c r="F119" s="125">
        <f>'[7]Rec Season - July'!M114</f>
        <v>0</v>
      </c>
      <c r="G119" s="125">
        <f>'[7]Rec Season - July'!N114</f>
        <v>0</v>
      </c>
      <c r="H119" s="125">
        <f>'[7]Rec Season - July'!O114</f>
        <v>0</v>
      </c>
      <c r="I119" s="125"/>
      <c r="J119" s="125">
        <f>'[7]Rec Season - August'!L114</f>
        <v>0</v>
      </c>
      <c r="K119" s="125">
        <f>'[7]Rec Season - August'!M114</f>
        <v>0</v>
      </c>
      <c r="L119" s="125">
        <f>'[7]Rec Season - August'!N114</f>
        <v>0</v>
      </c>
      <c r="M119" s="125">
        <f>'[7]Rec Season - August'!O114</f>
        <v>0</v>
      </c>
      <c r="N119" s="125"/>
      <c r="O119" s="125">
        <f>'[7]Rec Season - September'!L114</f>
        <v>0</v>
      </c>
      <c r="P119" s="125">
        <f>'[7]Rec Season - September'!M114</f>
        <v>0</v>
      </c>
      <c r="Q119" s="125">
        <f>'[7]Rec Season - September'!N114</f>
        <v>0</v>
      </c>
      <c r="R119" s="125">
        <f>'[7]Rec Season - September'!O114</f>
        <v>0</v>
      </c>
    </row>
    <row r="120" spans="1:18">
      <c r="A120" s="123"/>
      <c r="B120" s="124"/>
      <c r="C120" s="123"/>
      <c r="D120" s="128" t="s">
        <v>17</v>
      </c>
      <c r="E120" s="129">
        <f>'[7]Rec Season - July'!L115</f>
        <v>0</v>
      </c>
      <c r="F120" s="129">
        <f>'[7]Rec Season - July'!M115</f>
        <v>0</v>
      </c>
      <c r="G120" s="129">
        <f>'[7]Rec Season - July'!N115</f>
        <v>0</v>
      </c>
      <c r="H120" s="129">
        <f>'[7]Rec Season - July'!O115</f>
        <v>0</v>
      </c>
      <c r="I120" s="125"/>
      <c r="J120" s="129">
        <f>'[7]Rec Season - August'!L115</f>
        <v>0</v>
      </c>
      <c r="K120" s="129">
        <f>'[7]Rec Season - August'!M115</f>
        <v>0</v>
      </c>
      <c r="L120" s="129">
        <f>'[7]Rec Season - August'!N115</f>
        <v>0</v>
      </c>
      <c r="M120" s="129">
        <f>'[7]Rec Season - August'!O115</f>
        <v>0</v>
      </c>
      <c r="N120" s="125"/>
      <c r="O120" s="129">
        <f>'[7]Rec Season - September'!L115</f>
        <v>0</v>
      </c>
      <c r="P120" s="129">
        <f>'[7]Rec Season - September'!M115</f>
        <v>0</v>
      </c>
      <c r="Q120" s="129">
        <f>'[7]Rec Season - September'!N115</f>
        <v>0</v>
      </c>
      <c r="R120" s="129">
        <f>'[7]Rec Season - September'!O115</f>
        <v>0</v>
      </c>
    </row>
    <row r="121" spans="1:18">
      <c r="A121" s="123" t="s">
        <v>15</v>
      </c>
      <c r="B121" s="124" t="s">
        <v>19</v>
      </c>
      <c r="C121" s="123"/>
      <c r="D121" s="123" t="s">
        <v>10</v>
      </c>
      <c r="E121" s="125">
        <f>'[7]Rec Season - July'!L116</f>
        <v>0</v>
      </c>
      <c r="F121" s="125">
        <f>'[7]Rec Season - July'!M116</f>
        <v>0</v>
      </c>
      <c r="G121" s="125">
        <f>'[7]Rec Season - July'!N116</f>
        <v>0</v>
      </c>
      <c r="H121" s="125">
        <f>'[7]Rec Season - July'!O116</f>
        <v>0</v>
      </c>
      <c r="I121" s="125"/>
      <c r="J121" s="125">
        <f>'[7]Rec Season - August'!L116</f>
        <v>0</v>
      </c>
      <c r="K121" s="125">
        <f>'[7]Rec Season - August'!M116</f>
        <v>0</v>
      </c>
      <c r="L121" s="125">
        <f>'[7]Rec Season - August'!N116</f>
        <v>0</v>
      </c>
      <c r="M121" s="125">
        <f>'[7]Rec Season - August'!O116</f>
        <v>0</v>
      </c>
      <c r="N121" s="125"/>
      <c r="O121" s="125">
        <f>'[7]Rec Season - September'!L116</f>
        <v>0</v>
      </c>
      <c r="P121" s="125">
        <f>'[7]Rec Season - September'!M116</f>
        <v>0</v>
      </c>
      <c r="Q121" s="125">
        <f>'[7]Rec Season - September'!N116</f>
        <v>0</v>
      </c>
      <c r="R121" s="125">
        <f>'[7]Rec Season - September'!O116</f>
        <v>0</v>
      </c>
    </row>
    <row r="122" spans="1:18">
      <c r="A122" s="123"/>
      <c r="B122" s="124"/>
      <c r="C122" s="123"/>
      <c r="D122" s="128" t="s">
        <v>17</v>
      </c>
      <c r="E122" s="129">
        <f>'[7]Rec Season - July'!L117</f>
        <v>0</v>
      </c>
      <c r="F122" s="129">
        <f>'[7]Rec Season - July'!M117</f>
        <v>0</v>
      </c>
      <c r="G122" s="129">
        <f>'[7]Rec Season - July'!N117</f>
        <v>0</v>
      </c>
      <c r="H122" s="129">
        <f>'[7]Rec Season - July'!O117</f>
        <v>0</v>
      </c>
      <c r="I122" s="125"/>
      <c r="J122" s="129">
        <f>'[7]Rec Season - August'!L117</f>
        <v>0</v>
      </c>
      <c r="K122" s="129">
        <f>'[7]Rec Season - August'!M117</f>
        <v>0</v>
      </c>
      <c r="L122" s="129">
        <f>'[7]Rec Season - August'!N117</f>
        <v>0</v>
      </c>
      <c r="M122" s="129">
        <f>'[7]Rec Season - August'!O117</f>
        <v>0</v>
      </c>
      <c r="N122" s="125"/>
      <c r="O122" s="129">
        <f>'[7]Rec Season - September'!L117</f>
        <v>0</v>
      </c>
      <c r="P122" s="129">
        <f>'[7]Rec Season - September'!M117</f>
        <v>0</v>
      </c>
      <c r="Q122" s="129">
        <f>'[7]Rec Season - September'!N117</f>
        <v>0</v>
      </c>
      <c r="R122" s="129">
        <f>'[7]Rec Season - September'!O117</f>
        <v>0</v>
      </c>
    </row>
    <row r="123" spans="1:18">
      <c r="A123" s="123" t="s">
        <v>15</v>
      </c>
      <c r="B123" s="124">
        <v>4.3</v>
      </c>
      <c r="C123" s="123"/>
      <c r="D123" s="123" t="s">
        <v>10</v>
      </c>
      <c r="E123" s="125">
        <f>'[7]Rec Season - July'!L118</f>
        <v>0</v>
      </c>
      <c r="F123" s="125">
        <f>'[7]Rec Season - July'!M118</f>
        <v>0</v>
      </c>
      <c r="G123" s="125">
        <f>'[7]Rec Season - July'!N118</f>
        <v>0</v>
      </c>
      <c r="H123" s="125">
        <f>'[7]Rec Season - July'!O118</f>
        <v>0</v>
      </c>
      <c r="I123" s="125"/>
      <c r="J123" s="125">
        <f>'[7]Rec Season - August'!L118</f>
        <v>0</v>
      </c>
      <c r="K123" s="125">
        <f>'[7]Rec Season - August'!M118</f>
        <v>0</v>
      </c>
      <c r="L123" s="125">
        <f>'[7]Rec Season - August'!N118</f>
        <v>0</v>
      </c>
      <c r="M123" s="125">
        <f>'[7]Rec Season - August'!O118</f>
        <v>0</v>
      </c>
      <c r="N123" s="125"/>
      <c r="O123" s="125">
        <f>'[7]Rec Season - September'!L118</f>
        <v>0</v>
      </c>
      <c r="P123" s="125">
        <f>'[7]Rec Season - September'!M118</f>
        <v>0</v>
      </c>
      <c r="Q123" s="125">
        <f>'[7]Rec Season - September'!N118</f>
        <v>0</v>
      </c>
      <c r="R123" s="125">
        <f>'[7]Rec Season - September'!O118</f>
        <v>0</v>
      </c>
    </row>
    <row r="124" spans="1:18">
      <c r="A124" s="123"/>
      <c r="B124" s="124"/>
      <c r="C124" s="123"/>
      <c r="D124" s="128" t="s">
        <v>17</v>
      </c>
      <c r="E124" s="129">
        <f>'[7]Rec Season - July'!L119</f>
        <v>0</v>
      </c>
      <c r="F124" s="129">
        <f>'[7]Rec Season - July'!M119</f>
        <v>0</v>
      </c>
      <c r="G124" s="129">
        <f>'[7]Rec Season - July'!N119</f>
        <v>0</v>
      </c>
      <c r="H124" s="129">
        <f>'[7]Rec Season - July'!O119</f>
        <v>0</v>
      </c>
      <c r="I124" s="125"/>
      <c r="J124" s="129">
        <f>'[7]Rec Season - August'!L119</f>
        <v>0</v>
      </c>
      <c r="K124" s="129">
        <f>'[7]Rec Season - August'!M119</f>
        <v>0</v>
      </c>
      <c r="L124" s="129">
        <f>'[7]Rec Season - August'!N119</f>
        <v>0</v>
      </c>
      <c r="M124" s="129">
        <f>'[7]Rec Season - August'!O119</f>
        <v>0</v>
      </c>
      <c r="N124" s="125"/>
      <c r="O124" s="129">
        <f>'[7]Rec Season - September'!L119</f>
        <v>0</v>
      </c>
      <c r="P124" s="129">
        <f>'[7]Rec Season - September'!M119</f>
        <v>0</v>
      </c>
      <c r="Q124" s="129">
        <f>'[7]Rec Season - September'!N119</f>
        <v>0</v>
      </c>
      <c r="R124" s="129">
        <f>'[7]Rec Season - September'!O119</f>
        <v>0</v>
      </c>
    </row>
    <row r="125" spans="1:18">
      <c r="A125" s="104" t="s">
        <v>20</v>
      </c>
      <c r="B125" s="112">
        <v>86.8</v>
      </c>
      <c r="C125" s="104"/>
      <c r="D125" s="104" t="s">
        <v>10</v>
      </c>
      <c r="E125" s="113">
        <f>[7]Wheeling!$I120</f>
        <v>0</v>
      </c>
      <c r="F125" s="113">
        <f>[7]Wheeling!$I121</f>
        <v>0</v>
      </c>
      <c r="G125" s="118">
        <f>[7]Wheeling!$I122</f>
        <v>0</v>
      </c>
      <c r="H125" s="113">
        <f>[7]Wheeling!$I123</f>
        <v>0</v>
      </c>
      <c r="I125" s="113"/>
      <c r="J125" s="120">
        <f>[7]Wheeling!$J120</f>
        <v>0</v>
      </c>
      <c r="K125" s="118">
        <f>[7]Wheeling!$J121</f>
        <v>0</v>
      </c>
      <c r="L125" s="118">
        <f>[7]Wheeling!$J122</f>
        <v>0</v>
      </c>
      <c r="M125" s="113">
        <f>[7]Wheeling!$J123</f>
        <v>0</v>
      </c>
      <c r="N125" s="113"/>
      <c r="O125" s="118">
        <f>[7]Wheeling!$K120</f>
        <v>0</v>
      </c>
      <c r="P125" s="118">
        <f>[7]Wheeling!$K121</f>
        <v>0</v>
      </c>
      <c r="Q125" s="118">
        <f>[7]Wheeling!$K122</f>
        <v>0</v>
      </c>
      <c r="R125" s="113">
        <f>[7]Wheeling!$K123</f>
        <v>0</v>
      </c>
    </row>
    <row r="126" spans="1:18">
      <c r="A126" s="123" t="s">
        <v>21</v>
      </c>
      <c r="B126" s="124">
        <v>86.8</v>
      </c>
      <c r="C126" s="123"/>
      <c r="D126" s="123" t="s">
        <v>10</v>
      </c>
      <c r="E126" s="125">
        <f>'[7]Rec Season - July'!L136</f>
        <v>0</v>
      </c>
      <c r="F126" s="125">
        <f>'[7]Rec Season - July'!M136</f>
        <v>0</v>
      </c>
      <c r="G126" s="125">
        <f>'[7]Rec Season - July'!N136</f>
        <v>0</v>
      </c>
      <c r="H126" s="125">
        <f>'[7]Rec Season - July'!O136</f>
        <v>0</v>
      </c>
      <c r="I126" s="125"/>
      <c r="J126" s="125">
        <f>'[7]Rec Season - August'!L136</f>
        <v>0</v>
      </c>
      <c r="K126" s="125">
        <f>'[7]Rec Season - August'!M136</f>
        <v>0</v>
      </c>
      <c r="L126" s="125">
        <f>'[7]Rec Season - August'!N136</f>
        <v>0</v>
      </c>
      <c r="M126" s="125">
        <f>'[7]Rec Season - August'!O136</f>
        <v>0</v>
      </c>
      <c r="N126" s="125"/>
      <c r="O126" s="125">
        <f>'[7]Rec Season - September'!L136</f>
        <v>0</v>
      </c>
      <c r="P126" s="125">
        <f>'[7]Rec Season - September'!M136</f>
        <v>0</v>
      </c>
      <c r="Q126" s="125">
        <f>'[7]Rec Season - September'!N136</f>
        <v>0</v>
      </c>
      <c r="R126" s="125">
        <f>'[7]Rec Season - September'!O136</f>
        <v>0</v>
      </c>
    </row>
    <row r="127" spans="1:18">
      <c r="A127" s="123"/>
      <c r="B127" s="124"/>
      <c r="C127" s="123"/>
      <c r="D127" s="128" t="s">
        <v>17</v>
      </c>
      <c r="E127" s="129">
        <f>'[7]Rec Season - July'!L137</f>
        <v>0</v>
      </c>
      <c r="F127" s="129">
        <f>'[7]Rec Season - July'!M137</f>
        <v>0</v>
      </c>
      <c r="G127" s="129">
        <f>'[7]Rec Season - July'!N137</f>
        <v>0</v>
      </c>
      <c r="H127" s="129">
        <f>'[7]Rec Season - July'!O137</f>
        <v>0</v>
      </c>
      <c r="I127" s="135"/>
      <c r="J127" s="129">
        <f>'[7]Rec Season - August'!L137</f>
        <v>0</v>
      </c>
      <c r="K127" s="129">
        <f>'[7]Rec Season - August'!M137</f>
        <v>0</v>
      </c>
      <c r="L127" s="130">
        <f>'[7]Rec Season - August'!N137</f>
        <v>0</v>
      </c>
      <c r="M127" s="129">
        <f>'[7]Rec Season - August'!O137</f>
        <v>0</v>
      </c>
      <c r="N127" s="135"/>
      <c r="O127" s="129">
        <f>'[7]Rec Season - September'!L137</f>
        <v>0</v>
      </c>
      <c r="P127" s="129">
        <f>'[7]Rec Season - September'!M137</f>
        <v>0</v>
      </c>
      <c r="Q127" s="130">
        <f>'[7]Rec Season - September'!N137</f>
        <v>0</v>
      </c>
      <c r="R127" s="129">
        <f>'[7]Rec Season - September'!O137</f>
        <v>0</v>
      </c>
    </row>
    <row r="128" spans="1:18">
      <c r="A128" s="123" t="s">
        <v>21</v>
      </c>
      <c r="B128" s="124">
        <v>91.4</v>
      </c>
      <c r="C128" s="123"/>
      <c r="D128" s="123" t="s">
        <v>10</v>
      </c>
      <c r="E128" s="125">
        <f>'[7]Rec Season - July'!L138</f>
        <v>0</v>
      </c>
      <c r="F128" s="125">
        <f>'[7]Rec Season - July'!M138</f>
        <v>0</v>
      </c>
      <c r="G128" s="125">
        <f>'[7]Rec Season - July'!N138</f>
        <v>0</v>
      </c>
      <c r="H128" s="125">
        <f>'[7]Rec Season - July'!O138</f>
        <v>0</v>
      </c>
      <c r="I128" s="135"/>
      <c r="J128" s="125">
        <f>'[7]Rec Season - August'!L138</f>
        <v>0</v>
      </c>
      <c r="K128" s="125">
        <f>'[7]Rec Season - August'!M138</f>
        <v>0</v>
      </c>
      <c r="L128" s="125">
        <f>'[7]Rec Season - August'!N138</f>
        <v>0</v>
      </c>
      <c r="M128" s="125">
        <f>'[7]Rec Season - August'!O138</f>
        <v>0</v>
      </c>
      <c r="N128" s="135"/>
      <c r="O128" s="125">
        <f>'[7]Rec Season - September'!L138</f>
        <v>0</v>
      </c>
      <c r="P128" s="125">
        <f>'[7]Rec Season - September'!M138</f>
        <v>0</v>
      </c>
      <c r="Q128" s="125">
        <f>'[7]Rec Season - September'!N138</f>
        <v>0</v>
      </c>
      <c r="R128" s="125">
        <f>'[7]Rec Season - September'!O138</f>
        <v>0</v>
      </c>
    </row>
    <row r="129" spans="1:18">
      <c r="A129" s="123"/>
      <c r="B129" s="124"/>
      <c r="C129" s="123"/>
      <c r="D129" s="128" t="s">
        <v>17</v>
      </c>
      <c r="E129" s="129">
        <f>'[7]Rec Season - July'!L139</f>
        <v>0</v>
      </c>
      <c r="F129" s="129">
        <f>'[7]Rec Season - July'!M139</f>
        <v>0</v>
      </c>
      <c r="G129" s="129">
        <f>'[7]Rec Season - July'!N139</f>
        <v>0</v>
      </c>
      <c r="H129" s="129">
        <f>'[7]Rec Season - July'!O139</f>
        <v>0</v>
      </c>
      <c r="I129" s="135"/>
      <c r="J129" s="129">
        <f>'[7]Rec Season - August'!L139</f>
        <v>0</v>
      </c>
      <c r="K129" s="129">
        <f>'[7]Rec Season - August'!M139</f>
        <v>0</v>
      </c>
      <c r="L129" s="130">
        <f>'[7]Rec Season - August'!N139</f>
        <v>0</v>
      </c>
      <c r="M129" s="129">
        <f>'[7]Rec Season - August'!O139</f>
        <v>0</v>
      </c>
      <c r="N129" s="135"/>
      <c r="O129" s="129">
        <f>'[7]Rec Season - September'!L139</f>
        <v>0</v>
      </c>
      <c r="P129" s="129">
        <f>'[7]Rec Season - September'!M139</f>
        <v>0</v>
      </c>
      <c r="Q129" s="130">
        <f>'[7]Rec Season - September'!N139</f>
        <v>0</v>
      </c>
      <c r="R129" s="129">
        <f>'[7]Rec Season - September'!O139</f>
        <v>0</v>
      </c>
    </row>
    <row r="130" spans="1:18">
      <c r="A130" s="123" t="s">
        <v>21</v>
      </c>
      <c r="B130" s="124">
        <v>92.8</v>
      </c>
      <c r="C130" s="123"/>
      <c r="D130" s="123" t="s">
        <v>10</v>
      </c>
      <c r="E130" s="125">
        <f>'[7]Rec Season - July'!L140</f>
        <v>0</v>
      </c>
      <c r="F130" s="125">
        <f>'[7]Rec Season - July'!M140</f>
        <v>0</v>
      </c>
      <c r="G130" s="125">
        <f>'[7]Rec Season - July'!N140</f>
        <v>0</v>
      </c>
      <c r="H130" s="125">
        <f>'[7]Rec Season - July'!O140</f>
        <v>0</v>
      </c>
      <c r="I130" s="135"/>
      <c r="J130" s="125">
        <f>'[7]Rec Season - August'!L140</f>
        <v>0</v>
      </c>
      <c r="K130" s="125">
        <f>'[7]Rec Season - August'!M140</f>
        <v>0</v>
      </c>
      <c r="L130" s="125">
        <f>'[7]Rec Season - August'!N140</f>
        <v>0</v>
      </c>
      <c r="M130" s="125">
        <f>'[7]Rec Season - August'!O140</f>
        <v>0</v>
      </c>
      <c r="N130" s="135"/>
      <c r="O130" s="125">
        <f>'[7]Rec Season - September'!L140</f>
        <v>0</v>
      </c>
      <c r="P130" s="125">
        <f>'[7]Rec Season - September'!M140</f>
        <v>0</v>
      </c>
      <c r="Q130" s="125">
        <f>'[7]Rec Season - September'!N140</f>
        <v>0</v>
      </c>
      <c r="R130" s="125">
        <f>'[7]Rec Season - September'!O140</f>
        <v>0</v>
      </c>
    </row>
    <row r="131" spans="1:18">
      <c r="A131" s="123"/>
      <c r="B131" s="124"/>
      <c r="C131" s="123"/>
      <c r="D131" s="128" t="s">
        <v>17</v>
      </c>
      <c r="E131" s="129">
        <f>'[7]Rec Season - July'!L141</f>
        <v>0</v>
      </c>
      <c r="F131" s="129">
        <f>'[7]Rec Season - July'!M141</f>
        <v>0</v>
      </c>
      <c r="G131" s="129">
        <f>'[7]Rec Season - July'!N141</f>
        <v>0</v>
      </c>
      <c r="H131" s="129">
        <f>'[7]Rec Season - July'!O141</f>
        <v>0</v>
      </c>
      <c r="I131" s="135"/>
      <c r="J131" s="129">
        <f>'[7]Rec Season - August'!L141</f>
        <v>0</v>
      </c>
      <c r="K131" s="129">
        <f>'[7]Rec Season - August'!M141</f>
        <v>0</v>
      </c>
      <c r="L131" s="130">
        <f>'[7]Rec Season - August'!N141</f>
        <v>0</v>
      </c>
      <c r="M131" s="129">
        <f>'[7]Rec Season - August'!O141</f>
        <v>0</v>
      </c>
      <c r="N131" s="135"/>
      <c r="O131" s="129">
        <f>'[7]Rec Season - September'!L141</f>
        <v>0</v>
      </c>
      <c r="P131" s="129">
        <f>'[7]Rec Season - September'!M141</f>
        <v>0</v>
      </c>
      <c r="Q131" s="130">
        <f>'[7]Rec Season - September'!N141</f>
        <v>0</v>
      </c>
      <c r="R131" s="129">
        <f>'[7]Rec Season - September'!O141</f>
        <v>0</v>
      </c>
    </row>
    <row r="132" spans="1:18">
      <c r="A132" s="104" t="s">
        <v>22</v>
      </c>
      <c r="B132" s="112">
        <v>306.89999999999998</v>
      </c>
      <c r="C132" s="104"/>
      <c r="D132" s="104" t="s">
        <v>10</v>
      </c>
      <c r="E132" s="113">
        <f>[7]Huntington!$I$14</f>
        <v>18</v>
      </c>
      <c r="F132" s="113">
        <f>[7]Huntington!$I$15</f>
        <v>2100</v>
      </c>
      <c r="G132" s="118">
        <f>[7]Huntington!$I$16</f>
        <v>258.73324826424022</v>
      </c>
      <c r="H132" s="113">
        <f>[7]Huntington!$I$17</f>
        <v>5</v>
      </c>
      <c r="I132" s="113"/>
      <c r="J132" s="118">
        <f>[7]Huntington!$J$14</f>
        <v>19</v>
      </c>
      <c r="K132" s="118">
        <f>[7]Huntington!$J$15</f>
        <v>1600</v>
      </c>
      <c r="L132" s="118">
        <f>[7]Huntington!$J$16</f>
        <v>209.38862762199969</v>
      </c>
      <c r="M132" s="113">
        <f>[7]Huntington!$J$17</f>
        <v>5</v>
      </c>
      <c r="N132" s="113"/>
      <c r="O132" s="118">
        <f>[7]Huntington!$K$14</f>
        <v>17</v>
      </c>
      <c r="P132" s="118">
        <f>[7]Huntington!$K$15</f>
        <v>200</v>
      </c>
      <c r="Q132" s="118">
        <f>[7]Huntington!$K$16</f>
        <v>73.878816139952761</v>
      </c>
      <c r="R132" s="113">
        <f>[7]Huntington!$K$17</f>
        <v>0</v>
      </c>
    </row>
    <row r="133" spans="1:18">
      <c r="A133" s="123" t="s">
        <v>23</v>
      </c>
      <c r="B133" s="124">
        <v>305.10000000000002</v>
      </c>
      <c r="C133" s="123"/>
      <c r="D133" s="123" t="s">
        <v>10</v>
      </c>
      <c r="E133" s="125">
        <f>'[7]Rec Season - July'!L154</f>
        <v>0</v>
      </c>
      <c r="F133" s="125">
        <f>'[7]Rec Season - July'!M154</f>
        <v>0</v>
      </c>
      <c r="G133" s="125">
        <f>'[7]Rec Season - July'!N154</f>
        <v>0</v>
      </c>
      <c r="H133" s="125">
        <f>'[7]Rec Season - July'!O154</f>
        <v>0</v>
      </c>
      <c r="I133" s="125"/>
      <c r="J133" s="125">
        <f>'[7]Rec Season - August'!L154</f>
        <v>0</v>
      </c>
      <c r="K133" s="125">
        <f>'[7]Rec Season - August'!M154</f>
        <v>0</v>
      </c>
      <c r="L133" s="125">
        <f>'[7]Rec Season - August'!N154</f>
        <v>0</v>
      </c>
      <c r="M133" s="125">
        <f>'[7]Rec Season - August'!O154</f>
        <v>0</v>
      </c>
      <c r="N133" s="125"/>
      <c r="O133" s="125">
        <f>'[7]Rec Season - September'!L154</f>
        <v>0</v>
      </c>
      <c r="P133" s="125">
        <f>'[7]Rec Season - September'!M154</f>
        <v>0</v>
      </c>
      <c r="Q133" s="125">
        <f>'[7]Rec Season - September'!N154</f>
        <v>0</v>
      </c>
      <c r="R133" s="125">
        <f>'[7]Rec Season - September'!O154</f>
        <v>0</v>
      </c>
    </row>
    <row r="134" spans="1:18">
      <c r="A134" s="123"/>
      <c r="B134" s="124"/>
      <c r="C134" s="123"/>
      <c r="D134" s="128" t="s">
        <v>17</v>
      </c>
      <c r="E134" s="129">
        <f>'[7]Rec Season - July'!L155</f>
        <v>0</v>
      </c>
      <c r="F134" s="129">
        <f>'[7]Rec Season - July'!M155</f>
        <v>0</v>
      </c>
      <c r="G134" s="129">
        <f>'[7]Rec Season - July'!N155</f>
        <v>0</v>
      </c>
      <c r="H134" s="129">
        <f>'[7]Rec Season - July'!O155</f>
        <v>0</v>
      </c>
      <c r="I134" s="135"/>
      <c r="J134" s="129">
        <f>'[7]Rec Season - August'!L155</f>
        <v>0</v>
      </c>
      <c r="K134" s="129">
        <f>'[7]Rec Season - August'!M155</f>
        <v>0</v>
      </c>
      <c r="L134" s="130">
        <f>'[7]Rec Season - August'!N155</f>
        <v>0</v>
      </c>
      <c r="M134" s="129">
        <f>'[7]Rec Season - August'!O155</f>
        <v>0</v>
      </c>
      <c r="N134" s="135"/>
      <c r="O134" s="129">
        <f>'[7]Rec Season - September'!L155</f>
        <v>0</v>
      </c>
      <c r="P134" s="129">
        <f>'[7]Rec Season - September'!M155</f>
        <v>0</v>
      </c>
      <c r="Q134" s="130">
        <f>'[7]Rec Season - September'!N155</f>
        <v>0</v>
      </c>
      <c r="R134" s="129">
        <f>'[7]Rec Season - September'!O155</f>
        <v>0</v>
      </c>
    </row>
    <row r="135" spans="1:18">
      <c r="A135" s="123" t="s">
        <v>23</v>
      </c>
      <c r="B135" s="124">
        <v>308.10000000000002</v>
      </c>
      <c r="C135" s="123"/>
      <c r="D135" s="123" t="s">
        <v>10</v>
      </c>
      <c r="E135" s="125">
        <f>'[7]Rec Season - July'!L156</f>
        <v>0</v>
      </c>
      <c r="F135" s="125">
        <f>'[7]Rec Season - July'!M156</f>
        <v>0</v>
      </c>
      <c r="G135" s="125">
        <f>'[7]Rec Season - July'!N156</f>
        <v>0</v>
      </c>
      <c r="H135" s="125">
        <f>'[7]Rec Season - July'!O156</f>
        <v>0</v>
      </c>
      <c r="I135" s="135"/>
      <c r="J135" s="125">
        <f>'[7]Rec Season - August'!L156</f>
        <v>0</v>
      </c>
      <c r="K135" s="125">
        <f>'[7]Rec Season - August'!M156</f>
        <v>0</v>
      </c>
      <c r="L135" s="125">
        <f>'[7]Rec Season - August'!N156</f>
        <v>0</v>
      </c>
      <c r="M135" s="125">
        <f>'[7]Rec Season - August'!O156</f>
        <v>0</v>
      </c>
      <c r="N135" s="135"/>
      <c r="O135" s="125">
        <f>'[7]Rec Season - September'!L156</f>
        <v>0</v>
      </c>
      <c r="P135" s="125">
        <f>'[7]Rec Season - September'!M156</f>
        <v>0</v>
      </c>
      <c r="Q135" s="125">
        <f>'[7]Rec Season - September'!N156</f>
        <v>0</v>
      </c>
      <c r="R135" s="125">
        <f>'[7]Rec Season - September'!O156</f>
        <v>0</v>
      </c>
    </row>
    <row r="136" spans="1:18">
      <c r="A136" s="123"/>
      <c r="B136" s="124"/>
      <c r="C136" s="123"/>
      <c r="D136" s="128" t="s">
        <v>17</v>
      </c>
      <c r="E136" s="129">
        <f>'[7]Rec Season - July'!L157</f>
        <v>0</v>
      </c>
      <c r="F136" s="129">
        <f>'[7]Rec Season - July'!M157</f>
        <v>0</v>
      </c>
      <c r="G136" s="129">
        <f>'[7]Rec Season - July'!N157</f>
        <v>0</v>
      </c>
      <c r="H136" s="129">
        <f>'[7]Rec Season - July'!O157</f>
        <v>0</v>
      </c>
      <c r="I136" s="135"/>
      <c r="J136" s="129">
        <f>'[7]Rec Season - August'!L157</f>
        <v>0</v>
      </c>
      <c r="K136" s="129">
        <f>'[7]Rec Season - August'!M157</f>
        <v>0</v>
      </c>
      <c r="L136" s="130">
        <f>'[7]Rec Season - August'!N157</f>
        <v>0</v>
      </c>
      <c r="M136" s="129">
        <f>'[7]Rec Season - August'!O157</f>
        <v>0</v>
      </c>
      <c r="N136" s="135"/>
      <c r="O136" s="129">
        <f>'[7]Rec Season - September'!L157</f>
        <v>0</v>
      </c>
      <c r="P136" s="129">
        <f>'[7]Rec Season - September'!M157</f>
        <v>0</v>
      </c>
      <c r="Q136" s="130">
        <f>'[7]Rec Season - September'!N157</f>
        <v>0</v>
      </c>
      <c r="R136" s="129">
        <f>'[7]Rec Season - September'!O157</f>
        <v>0</v>
      </c>
    </row>
    <row r="137" spans="1:18">
      <c r="A137" s="123" t="s">
        <v>23</v>
      </c>
      <c r="B137" s="124">
        <v>314.8</v>
      </c>
      <c r="C137" s="123"/>
      <c r="D137" s="123" t="s">
        <v>10</v>
      </c>
      <c r="E137" s="125">
        <f>'[7]Rec Season - July'!L158</f>
        <v>0</v>
      </c>
      <c r="F137" s="125">
        <f>'[7]Rec Season - July'!M158</f>
        <v>0</v>
      </c>
      <c r="G137" s="125">
        <f>'[7]Rec Season - July'!N158</f>
        <v>0</v>
      </c>
      <c r="H137" s="125">
        <f>'[7]Rec Season - July'!O158</f>
        <v>0</v>
      </c>
      <c r="I137" s="135"/>
      <c r="J137" s="125">
        <f>'[7]Rec Season - August'!L158</f>
        <v>0</v>
      </c>
      <c r="K137" s="125">
        <f>'[7]Rec Season - August'!M158</f>
        <v>0</v>
      </c>
      <c r="L137" s="125">
        <f>'[7]Rec Season - August'!N158</f>
        <v>0</v>
      </c>
      <c r="M137" s="125">
        <f>'[7]Rec Season - August'!O158</f>
        <v>0</v>
      </c>
      <c r="N137" s="135"/>
      <c r="O137" s="125">
        <f>'[7]Rec Season - September'!L158</f>
        <v>0</v>
      </c>
      <c r="P137" s="125">
        <f>'[7]Rec Season - September'!M158</f>
        <v>0</v>
      </c>
      <c r="Q137" s="125">
        <f>'[7]Rec Season - September'!N158</f>
        <v>0</v>
      </c>
      <c r="R137" s="125">
        <f>'[7]Rec Season - September'!O158</f>
        <v>0</v>
      </c>
    </row>
    <row r="138" spans="1:18">
      <c r="A138" s="123"/>
      <c r="B138" s="124"/>
      <c r="C138" s="123"/>
      <c r="D138" s="128" t="s">
        <v>17</v>
      </c>
      <c r="E138" s="129">
        <f>'[7]Rec Season - July'!L159</f>
        <v>0</v>
      </c>
      <c r="F138" s="129">
        <f>'[7]Rec Season - July'!M159</f>
        <v>0</v>
      </c>
      <c r="G138" s="129">
        <f>'[7]Rec Season - July'!N159</f>
        <v>0</v>
      </c>
      <c r="H138" s="129">
        <f>'[7]Rec Season - July'!O159</f>
        <v>0</v>
      </c>
      <c r="I138" s="135"/>
      <c r="J138" s="129">
        <f>'[7]Rec Season - August'!L159</f>
        <v>0</v>
      </c>
      <c r="K138" s="129">
        <f>'[7]Rec Season - August'!M159</f>
        <v>0</v>
      </c>
      <c r="L138" s="130">
        <f>'[7]Rec Season - August'!N159</f>
        <v>0</v>
      </c>
      <c r="M138" s="129">
        <f>'[7]Rec Season - August'!O159</f>
        <v>0</v>
      </c>
      <c r="N138" s="135"/>
      <c r="O138" s="129">
        <f>'[7]Rec Season - September'!L159</f>
        <v>0</v>
      </c>
      <c r="P138" s="129">
        <f>'[7]Rec Season - September'!M159</f>
        <v>0</v>
      </c>
      <c r="Q138" s="130">
        <f>'[7]Rec Season - September'!N159</f>
        <v>0</v>
      </c>
      <c r="R138" s="129">
        <f>'[7]Rec Season - September'!O159</f>
        <v>0</v>
      </c>
    </row>
    <row r="139" spans="1:18">
      <c r="A139" s="104" t="s">
        <v>24</v>
      </c>
      <c r="B139" s="112">
        <v>351</v>
      </c>
      <c r="C139" s="104"/>
      <c r="D139" s="104" t="s">
        <v>10</v>
      </c>
      <c r="E139" s="113">
        <f>[7]Portsmouth!$I$14</f>
        <v>4</v>
      </c>
      <c r="F139" s="113">
        <f>[7]Portsmouth!$I$15</f>
        <v>590</v>
      </c>
      <c r="G139" s="113" t="str">
        <f>[7]Portsmouth!$I$16</f>
        <v>N/A</v>
      </c>
      <c r="H139" s="113">
        <f>[7]Portsmouth!$I$17</f>
        <v>1</v>
      </c>
      <c r="I139" s="113"/>
      <c r="J139" s="113">
        <f>[7]Portsmouth!$J$14</f>
        <v>4</v>
      </c>
      <c r="K139" s="113">
        <f>[7]Portsmouth!$J$15</f>
        <v>82</v>
      </c>
      <c r="L139" s="113" t="str">
        <f>[7]Portsmouth!$J$16</f>
        <v>N/A</v>
      </c>
      <c r="M139" s="113">
        <f>[7]Portsmouth!$J$17</f>
        <v>0</v>
      </c>
      <c r="N139" s="113"/>
      <c r="O139" s="113">
        <f>[7]Portsmouth!$K$14</f>
        <v>4</v>
      </c>
      <c r="P139" s="113">
        <f>[7]Portsmouth!$K$15</f>
        <v>1</v>
      </c>
      <c r="Q139" s="113" t="str">
        <f>[7]Portsmouth!$K$16</f>
        <v>N/A</v>
      </c>
      <c r="R139" s="113">
        <f>[7]Portsmouth!$K$17</f>
        <v>0</v>
      </c>
    </row>
    <row r="140" spans="1:18">
      <c r="A140" s="104" t="s">
        <v>25</v>
      </c>
      <c r="B140" s="112">
        <v>462.8</v>
      </c>
      <c r="C140" s="104"/>
      <c r="D140" s="104" t="s">
        <v>10</v>
      </c>
      <c r="E140" s="113">
        <f>[7]Cincinnati!$I$14</f>
        <v>4</v>
      </c>
      <c r="F140" s="113">
        <f>[7]Cincinnati!$I$15</f>
        <v>370</v>
      </c>
      <c r="G140" s="118" t="str">
        <f>[7]Cincinnati!$I$16</f>
        <v>N/A</v>
      </c>
      <c r="H140" s="113">
        <f>[7]Cincinnati!$I$17</f>
        <v>0</v>
      </c>
      <c r="I140" s="113"/>
      <c r="J140" s="118">
        <f>[7]Cincinnati!$J$14</f>
        <v>3</v>
      </c>
      <c r="K140" s="118">
        <f>[7]Cincinnati!$J$15</f>
        <v>190</v>
      </c>
      <c r="L140" s="118" t="str">
        <f>[7]Cincinnati!$J$16</f>
        <v>N/A</v>
      </c>
      <c r="M140" s="113">
        <f>[7]Cincinnati!$J$17</f>
        <v>0</v>
      </c>
      <c r="N140" s="113"/>
      <c r="O140" s="118">
        <f>[7]Cincinnati!$K$14</f>
        <v>4</v>
      </c>
      <c r="P140" s="118">
        <f>[7]Cincinnati!$K$15</f>
        <v>44</v>
      </c>
      <c r="Q140" s="118" t="str">
        <f>[7]Cincinnati!$K$16</f>
        <v>N/A</v>
      </c>
      <c r="R140" s="113">
        <f>[7]Cincinnati!$K$17</f>
        <v>0</v>
      </c>
    </row>
    <row r="141" spans="1:18">
      <c r="A141" s="123" t="s">
        <v>26</v>
      </c>
      <c r="B141" s="124">
        <v>462.6</v>
      </c>
      <c r="C141" s="123"/>
      <c r="D141" s="123" t="s">
        <v>10</v>
      </c>
      <c r="E141" s="125">
        <f>'[7]Rec Season - July'!L172</f>
        <v>0</v>
      </c>
      <c r="F141" s="125">
        <f>'[7]Rec Season - July'!M172</f>
        <v>0</v>
      </c>
      <c r="G141" s="125">
        <f>'[7]Rec Season - July'!N172</f>
        <v>0</v>
      </c>
      <c r="H141" s="125">
        <f>'[7]Rec Season - July'!O172</f>
        <v>0</v>
      </c>
      <c r="I141" s="125"/>
      <c r="J141" s="125">
        <f>'[7]Rec Season - August'!L172</f>
        <v>0</v>
      </c>
      <c r="K141" s="125">
        <f>'[7]Rec Season - August'!M172</f>
        <v>0</v>
      </c>
      <c r="L141" s="125">
        <f>'[7]Rec Season - August'!N172</f>
        <v>0</v>
      </c>
      <c r="M141" s="125">
        <f>'[7]Rec Season - August'!O172</f>
        <v>0</v>
      </c>
      <c r="N141" s="125"/>
      <c r="O141" s="125">
        <f>'[7]Rec Season - September'!L172</f>
        <v>0</v>
      </c>
      <c r="P141" s="125">
        <f>'[7]Rec Season - September'!M172</f>
        <v>0</v>
      </c>
      <c r="Q141" s="125">
        <f>'[7]Rec Season - September'!N172</f>
        <v>0</v>
      </c>
      <c r="R141" s="125">
        <f>'[7]Rec Season - September'!O172</f>
        <v>0</v>
      </c>
    </row>
    <row r="142" spans="1:18">
      <c r="A142" s="123"/>
      <c r="B142" s="124"/>
      <c r="C142" s="123"/>
      <c r="D142" s="128" t="s">
        <v>17</v>
      </c>
      <c r="E142" s="129">
        <f>'[7]Rec Season - July'!L173</f>
        <v>0</v>
      </c>
      <c r="F142" s="129">
        <f>'[7]Rec Season - July'!M173</f>
        <v>0</v>
      </c>
      <c r="G142" s="129">
        <f>'[7]Rec Season - July'!N173</f>
        <v>0</v>
      </c>
      <c r="H142" s="129">
        <f>'[7]Rec Season - July'!O173</f>
        <v>0</v>
      </c>
      <c r="I142" s="135"/>
      <c r="J142" s="129">
        <f>'[7]Rec Season - August'!L173</f>
        <v>0</v>
      </c>
      <c r="K142" s="129">
        <f>'[7]Rec Season - August'!M173</f>
        <v>0</v>
      </c>
      <c r="L142" s="130">
        <f>'[7]Rec Season - August'!N173</f>
        <v>0</v>
      </c>
      <c r="M142" s="129">
        <f>'[7]Rec Season - August'!O173</f>
        <v>0</v>
      </c>
      <c r="N142" s="135"/>
      <c r="O142" s="129">
        <f>'[7]Rec Season - September'!L173</f>
        <v>0</v>
      </c>
      <c r="P142" s="129">
        <f>'[7]Rec Season - September'!M173</f>
        <v>0</v>
      </c>
      <c r="Q142" s="130">
        <f>'[7]Rec Season - September'!N173</f>
        <v>0</v>
      </c>
      <c r="R142" s="129">
        <f>'[7]Rec Season - September'!O173</f>
        <v>0</v>
      </c>
    </row>
    <row r="143" spans="1:18">
      <c r="A143" s="123" t="s">
        <v>26</v>
      </c>
      <c r="B143" s="124">
        <v>470</v>
      </c>
      <c r="C143" s="123"/>
      <c r="D143" s="123" t="s">
        <v>10</v>
      </c>
      <c r="E143" s="125">
        <f>'[7]Rec Season - July'!L174</f>
        <v>0</v>
      </c>
      <c r="F143" s="125">
        <f>'[7]Rec Season - July'!M174</f>
        <v>0</v>
      </c>
      <c r="G143" s="125">
        <f>'[7]Rec Season - July'!N174</f>
        <v>0</v>
      </c>
      <c r="H143" s="125">
        <f>'[7]Rec Season - July'!O174</f>
        <v>0</v>
      </c>
      <c r="I143" s="135"/>
      <c r="J143" s="125">
        <f>'[7]Rec Season - August'!L174</f>
        <v>0</v>
      </c>
      <c r="K143" s="125">
        <f>'[7]Rec Season - August'!M174</f>
        <v>0</v>
      </c>
      <c r="L143" s="125">
        <f>'[7]Rec Season - August'!N174</f>
        <v>0</v>
      </c>
      <c r="M143" s="125">
        <f>'[7]Rec Season - August'!O174</f>
        <v>0</v>
      </c>
      <c r="N143" s="135"/>
      <c r="O143" s="125">
        <f>'[7]Rec Season - September'!L174</f>
        <v>0</v>
      </c>
      <c r="P143" s="125">
        <f>'[7]Rec Season - September'!M174</f>
        <v>0</v>
      </c>
      <c r="Q143" s="125">
        <f>'[7]Rec Season - September'!N174</f>
        <v>0</v>
      </c>
      <c r="R143" s="125">
        <f>'[7]Rec Season - September'!O174</f>
        <v>0</v>
      </c>
    </row>
    <row r="144" spans="1:18">
      <c r="A144" s="123"/>
      <c r="B144" s="124"/>
      <c r="C144" s="123"/>
      <c r="D144" s="128" t="s">
        <v>17</v>
      </c>
      <c r="E144" s="129">
        <f>'[7]Rec Season - July'!L175</f>
        <v>0</v>
      </c>
      <c r="F144" s="129">
        <f>'[7]Rec Season - July'!M175</f>
        <v>0</v>
      </c>
      <c r="G144" s="129">
        <f>'[7]Rec Season - July'!N175</f>
        <v>0</v>
      </c>
      <c r="H144" s="129">
        <f>'[7]Rec Season - July'!O175</f>
        <v>0</v>
      </c>
      <c r="I144" s="135"/>
      <c r="J144" s="129">
        <f>'[7]Rec Season - August'!L175</f>
        <v>0</v>
      </c>
      <c r="K144" s="129">
        <f>'[7]Rec Season - August'!M175</f>
        <v>0</v>
      </c>
      <c r="L144" s="130">
        <f>'[7]Rec Season - August'!N175</f>
        <v>0</v>
      </c>
      <c r="M144" s="129">
        <f>'[7]Rec Season - August'!O175</f>
        <v>0</v>
      </c>
      <c r="N144" s="135"/>
      <c r="O144" s="129">
        <f>'[7]Rec Season - September'!L175</f>
        <v>0</v>
      </c>
      <c r="P144" s="129">
        <f>'[7]Rec Season - September'!M175</f>
        <v>0</v>
      </c>
      <c r="Q144" s="130">
        <f>'[7]Rec Season - September'!N175</f>
        <v>0</v>
      </c>
      <c r="R144" s="129">
        <f>'[7]Rec Season - September'!O175</f>
        <v>0</v>
      </c>
    </row>
    <row r="145" spans="1:18">
      <c r="A145" s="123" t="s">
        <v>26</v>
      </c>
      <c r="B145" s="124">
        <v>477.5</v>
      </c>
      <c r="C145" s="123"/>
      <c r="D145" s="123" t="s">
        <v>10</v>
      </c>
      <c r="E145" s="125">
        <f>'[7]Rec Season - July'!L176</f>
        <v>0</v>
      </c>
      <c r="F145" s="125">
        <f>'[7]Rec Season - July'!M176</f>
        <v>0</v>
      </c>
      <c r="G145" s="125">
        <f>'[7]Rec Season - July'!N176</f>
        <v>0</v>
      </c>
      <c r="H145" s="125">
        <f>'[7]Rec Season - July'!O176</f>
        <v>0</v>
      </c>
      <c r="I145" s="135"/>
      <c r="J145" s="125">
        <f>'[7]Rec Season - August'!L176</f>
        <v>0</v>
      </c>
      <c r="K145" s="125">
        <f>'[7]Rec Season - August'!M176</f>
        <v>0</v>
      </c>
      <c r="L145" s="125">
        <f>'[7]Rec Season - August'!N176</f>
        <v>0</v>
      </c>
      <c r="M145" s="125">
        <f>'[7]Rec Season - August'!O176</f>
        <v>0</v>
      </c>
      <c r="N145" s="135"/>
      <c r="O145" s="125">
        <f>'[7]Rec Season - September'!L176</f>
        <v>0</v>
      </c>
      <c r="P145" s="125">
        <f>'[7]Rec Season - September'!M176</f>
        <v>0</v>
      </c>
      <c r="Q145" s="125">
        <f>'[7]Rec Season - September'!N176</f>
        <v>0</v>
      </c>
      <c r="R145" s="125">
        <f>'[7]Rec Season - September'!O176</f>
        <v>0</v>
      </c>
    </row>
    <row r="146" spans="1:18">
      <c r="A146" s="123"/>
      <c r="B146" s="124"/>
      <c r="C146" s="123"/>
      <c r="D146" s="128" t="s">
        <v>17</v>
      </c>
      <c r="E146" s="129">
        <f>'[7]Rec Season - July'!L177</f>
        <v>0</v>
      </c>
      <c r="F146" s="129">
        <f>'[7]Rec Season - July'!M177</f>
        <v>0</v>
      </c>
      <c r="G146" s="129">
        <f>'[7]Rec Season - July'!N177</f>
        <v>0</v>
      </c>
      <c r="H146" s="129">
        <f>'[7]Rec Season - July'!O177</f>
        <v>0</v>
      </c>
      <c r="I146" s="135"/>
      <c r="J146" s="129">
        <f>'[7]Rec Season - August'!L177</f>
        <v>0</v>
      </c>
      <c r="K146" s="129">
        <f>'[7]Rec Season - August'!M177</f>
        <v>0</v>
      </c>
      <c r="L146" s="130">
        <f>'[7]Rec Season - August'!N177</f>
        <v>0</v>
      </c>
      <c r="M146" s="129">
        <f>'[7]Rec Season - August'!O177</f>
        <v>0</v>
      </c>
      <c r="N146" s="135"/>
      <c r="O146" s="129">
        <f>'[7]Rec Season - September'!L177</f>
        <v>0</v>
      </c>
      <c r="P146" s="129">
        <f>'[7]Rec Season - September'!M177</f>
        <v>0</v>
      </c>
      <c r="Q146" s="130">
        <f>'[7]Rec Season - September'!N177</f>
        <v>0</v>
      </c>
      <c r="R146" s="129">
        <f>'[7]Rec Season - September'!O177</f>
        <v>0</v>
      </c>
    </row>
    <row r="147" spans="1:18">
      <c r="A147" s="136" t="s">
        <v>27</v>
      </c>
      <c r="B147" s="137">
        <v>594</v>
      </c>
      <c r="C147" s="136"/>
      <c r="D147" s="131" t="s">
        <v>17</v>
      </c>
      <c r="E147" s="138">
        <f>[7]Louisville!$I$14</f>
        <v>31</v>
      </c>
      <c r="F147" s="138">
        <f>[7]Louisville!$I$15</f>
        <v>420</v>
      </c>
      <c r="G147" s="138">
        <f>[7]Louisville!$I$16</f>
        <v>46.517547415513015</v>
      </c>
      <c r="H147" s="138">
        <f>[7]Louisville!$I$17</f>
        <v>3</v>
      </c>
      <c r="I147" s="139"/>
      <c r="J147" s="138">
        <f>[7]Louisville!$J$14</f>
        <v>30</v>
      </c>
      <c r="K147" s="138">
        <f>[7]Louisville!$J$15</f>
        <v>420</v>
      </c>
      <c r="L147" s="138">
        <f>[7]Louisville!$J$16</f>
        <v>52.255820945997137</v>
      </c>
      <c r="M147" s="138">
        <f>[7]Louisville!$J$17</f>
        <v>1</v>
      </c>
      <c r="N147" s="139"/>
      <c r="O147" s="138">
        <f>[7]Louisville!$K$14</f>
        <v>30</v>
      </c>
      <c r="P147" s="138">
        <f>[7]Louisville!$K$15</f>
        <v>200</v>
      </c>
      <c r="Q147" s="138">
        <f>[7]Louisville!$K$16</f>
        <v>67.070015605020657</v>
      </c>
      <c r="R147" s="138">
        <f>[7]Louisville!$K$17</f>
        <v>0</v>
      </c>
    </row>
    <row r="148" spans="1:18">
      <c r="A148" s="123" t="s">
        <v>28</v>
      </c>
      <c r="B148" s="124">
        <v>594</v>
      </c>
      <c r="C148" s="123"/>
      <c r="D148" s="123" t="s">
        <v>10</v>
      </c>
      <c r="E148" s="125">
        <f>'[7]Rec Season - July'!L190</f>
        <v>0</v>
      </c>
      <c r="F148" s="125">
        <f>'[7]Rec Season - July'!M190</f>
        <v>0</v>
      </c>
      <c r="G148" s="125">
        <f>'[7]Rec Season - July'!N190</f>
        <v>0</v>
      </c>
      <c r="H148" s="125">
        <f>'[7]Rec Season - July'!O190</f>
        <v>0</v>
      </c>
      <c r="I148" s="125"/>
      <c r="J148" s="125">
        <f>'[7]Rec Season - August'!L190</f>
        <v>0</v>
      </c>
      <c r="K148" s="125">
        <f>'[7]Rec Season - August'!M190</f>
        <v>0</v>
      </c>
      <c r="L148" s="125">
        <f>'[7]Rec Season - August'!N190</f>
        <v>0</v>
      </c>
      <c r="M148" s="125">
        <f>'[7]Rec Season - August'!O190</f>
        <v>0</v>
      </c>
      <c r="N148" s="125"/>
      <c r="O148" s="125">
        <f>'[7]Rec Season - September'!L190</f>
        <v>0</v>
      </c>
      <c r="P148" s="125">
        <f>'[7]Rec Season - September'!M190</f>
        <v>0</v>
      </c>
      <c r="Q148" s="125">
        <f>'[7]Rec Season - September'!N190</f>
        <v>0</v>
      </c>
      <c r="R148" s="125">
        <f>'[7]Rec Season - September'!O190</f>
        <v>0</v>
      </c>
    </row>
    <row r="149" spans="1:18">
      <c r="A149" s="123"/>
      <c r="B149" s="124"/>
      <c r="C149" s="123"/>
      <c r="D149" s="128" t="s">
        <v>17</v>
      </c>
      <c r="E149" s="129">
        <f>'[7]Rec Season - July'!L191</f>
        <v>0</v>
      </c>
      <c r="F149" s="129">
        <f>'[7]Rec Season - July'!M191</f>
        <v>0</v>
      </c>
      <c r="G149" s="129">
        <f>'[7]Rec Season - July'!N191</f>
        <v>0</v>
      </c>
      <c r="H149" s="129">
        <f>'[7]Rec Season - July'!O191</f>
        <v>0</v>
      </c>
      <c r="I149" s="135"/>
      <c r="J149" s="129">
        <f>'[7]Rec Season - August'!L191</f>
        <v>0</v>
      </c>
      <c r="K149" s="129">
        <f>'[7]Rec Season - August'!M191</f>
        <v>0</v>
      </c>
      <c r="L149" s="130">
        <f>'[7]Rec Season - August'!N191</f>
        <v>0</v>
      </c>
      <c r="M149" s="129">
        <f>'[7]Rec Season - August'!O191</f>
        <v>0</v>
      </c>
      <c r="N149" s="135"/>
      <c r="O149" s="129">
        <f>'[7]Rec Season - September'!L191</f>
        <v>0</v>
      </c>
      <c r="P149" s="129">
        <f>'[7]Rec Season - September'!M191</f>
        <v>0</v>
      </c>
      <c r="Q149" s="129">
        <f>'[7]Rec Season - September'!N191</f>
        <v>0</v>
      </c>
      <c r="R149" s="129">
        <f>'[7]Rec Season - September'!O191</f>
        <v>0</v>
      </c>
    </row>
    <row r="150" spans="1:18">
      <c r="A150" s="123" t="s">
        <v>28</v>
      </c>
      <c r="B150" s="124">
        <v>608.70000000000005</v>
      </c>
      <c r="C150" s="123"/>
      <c r="D150" s="123" t="s">
        <v>10</v>
      </c>
      <c r="E150" s="125">
        <f>'[7]Rec Season - July'!L192</f>
        <v>0</v>
      </c>
      <c r="F150" s="125">
        <f>'[7]Rec Season - July'!M192</f>
        <v>0</v>
      </c>
      <c r="G150" s="125">
        <f>'[7]Rec Season - July'!N192</f>
        <v>0</v>
      </c>
      <c r="H150" s="125">
        <f>'[7]Rec Season - July'!O192</f>
        <v>0</v>
      </c>
      <c r="I150" s="135"/>
      <c r="J150" s="125">
        <f>'[7]Rec Season - August'!L192</f>
        <v>0</v>
      </c>
      <c r="K150" s="125">
        <f>'[7]Rec Season - August'!M192</f>
        <v>0</v>
      </c>
      <c r="L150" s="125">
        <f>'[7]Rec Season - August'!N192</f>
        <v>0</v>
      </c>
      <c r="M150" s="125">
        <f>'[7]Rec Season - August'!O192</f>
        <v>0</v>
      </c>
      <c r="N150" s="135"/>
      <c r="O150" s="125">
        <f>'[7]Rec Season - September'!L192</f>
        <v>0</v>
      </c>
      <c r="P150" s="125">
        <f>'[7]Rec Season - September'!M192</f>
        <v>0</v>
      </c>
      <c r="Q150" s="125">
        <f>'[7]Rec Season - September'!N192</f>
        <v>0</v>
      </c>
      <c r="R150" s="125">
        <f>'[7]Rec Season - September'!O192</f>
        <v>0</v>
      </c>
    </row>
    <row r="151" spans="1:18">
      <c r="A151" s="123"/>
      <c r="B151" s="124"/>
      <c r="C151" s="123"/>
      <c r="D151" s="128" t="s">
        <v>17</v>
      </c>
      <c r="E151" s="129">
        <f>'[7]Rec Season - July'!L193</f>
        <v>0</v>
      </c>
      <c r="F151" s="129">
        <f>'[7]Rec Season - July'!M193</f>
        <v>0</v>
      </c>
      <c r="G151" s="129">
        <f>'[7]Rec Season - July'!N193</f>
        <v>0</v>
      </c>
      <c r="H151" s="129">
        <f>'[7]Rec Season - July'!O193</f>
        <v>0</v>
      </c>
      <c r="I151" s="135"/>
      <c r="J151" s="129">
        <f>'[7]Rec Season - August'!L193</f>
        <v>0</v>
      </c>
      <c r="K151" s="129">
        <f>'[7]Rec Season - August'!M193</f>
        <v>0</v>
      </c>
      <c r="L151" s="130">
        <f>'[7]Rec Season - August'!N193</f>
        <v>0</v>
      </c>
      <c r="M151" s="129">
        <f>'[7]Rec Season - August'!O193</f>
        <v>0</v>
      </c>
      <c r="N151" s="135"/>
      <c r="O151" s="129">
        <f>'[7]Rec Season - September'!L193</f>
        <v>0</v>
      </c>
      <c r="P151" s="129">
        <f>'[7]Rec Season - September'!M193</f>
        <v>0</v>
      </c>
      <c r="Q151" s="129">
        <f>'[7]Rec Season - September'!N193</f>
        <v>0</v>
      </c>
      <c r="R151" s="129">
        <f>'[7]Rec Season - September'!O193</f>
        <v>0</v>
      </c>
    </row>
    <row r="152" spans="1:18">
      <c r="A152" s="123" t="s">
        <v>28</v>
      </c>
      <c r="B152" s="124">
        <v>619.29999999999995</v>
      </c>
      <c r="C152" s="123"/>
      <c r="D152" s="123" t="s">
        <v>10</v>
      </c>
      <c r="E152" s="125">
        <f>'[7]Rec Season - July'!L194</f>
        <v>0</v>
      </c>
      <c r="F152" s="125">
        <f>'[7]Rec Season - July'!M194</f>
        <v>0</v>
      </c>
      <c r="G152" s="125">
        <f>'[7]Rec Season - July'!N194</f>
        <v>0</v>
      </c>
      <c r="H152" s="125">
        <f>'[7]Rec Season - July'!O194</f>
        <v>0</v>
      </c>
      <c r="I152" s="135"/>
      <c r="J152" s="125">
        <f>'[7]Rec Season - August'!L194</f>
        <v>0</v>
      </c>
      <c r="K152" s="125">
        <f>'[7]Rec Season - August'!M194</f>
        <v>0</v>
      </c>
      <c r="L152" s="125">
        <f>'[7]Rec Season - August'!N194</f>
        <v>0</v>
      </c>
      <c r="M152" s="125">
        <f>'[7]Rec Season - August'!O194</f>
        <v>0</v>
      </c>
      <c r="N152" s="135"/>
      <c r="O152" s="125">
        <f>'[7]Rec Season - September'!L194</f>
        <v>0</v>
      </c>
      <c r="P152" s="125">
        <f>'[7]Rec Season - September'!M194</f>
        <v>0</v>
      </c>
      <c r="Q152" s="125">
        <f>'[7]Rec Season - September'!N194</f>
        <v>0</v>
      </c>
      <c r="R152" s="125">
        <f>'[7]Rec Season - September'!O194</f>
        <v>0</v>
      </c>
    </row>
    <row r="153" spans="1:18">
      <c r="A153" s="123"/>
      <c r="B153" s="124"/>
      <c r="C153" s="123"/>
      <c r="D153" s="128" t="s">
        <v>17</v>
      </c>
      <c r="E153" s="129">
        <f>'[7]Rec Season - July'!L195</f>
        <v>0</v>
      </c>
      <c r="F153" s="129">
        <f>'[7]Rec Season - July'!M195</f>
        <v>0</v>
      </c>
      <c r="G153" s="130">
        <f>'[7]Rec Season - July'!N195</f>
        <v>0</v>
      </c>
      <c r="H153" s="129">
        <f>'[7]Rec Season - July'!O195</f>
        <v>0</v>
      </c>
      <c r="I153" s="135"/>
      <c r="J153" s="129">
        <f>'[7]Rec Season - August'!L195</f>
        <v>0</v>
      </c>
      <c r="K153" s="129">
        <f>'[7]Rec Season - August'!M195</f>
        <v>0</v>
      </c>
      <c r="L153" s="130">
        <f>'[7]Rec Season - August'!N195</f>
        <v>0</v>
      </c>
      <c r="M153" s="129">
        <f>'[7]Rec Season - August'!O195</f>
        <v>0</v>
      </c>
      <c r="N153" s="135"/>
      <c r="O153" s="129">
        <f>'[7]Rec Season - September'!L195</f>
        <v>0</v>
      </c>
      <c r="P153" s="129">
        <f>'[7]Rec Season - September'!M195</f>
        <v>0</v>
      </c>
      <c r="Q153" s="129">
        <f>'[7]Rec Season - September'!N195</f>
        <v>0</v>
      </c>
      <c r="R153" s="129">
        <f>'[7]Rec Season - September'!O195</f>
        <v>0</v>
      </c>
    </row>
    <row r="154" spans="1:18">
      <c r="A154" s="104" t="s">
        <v>29</v>
      </c>
      <c r="B154" s="112">
        <v>791.5</v>
      </c>
      <c r="C154" s="104"/>
      <c r="D154" s="104" t="s">
        <v>10</v>
      </c>
      <c r="E154" s="113">
        <f>[7]Evansville!$I$14</f>
        <v>31</v>
      </c>
      <c r="F154" s="113">
        <f>[7]Evansville!$I$15</f>
        <v>160</v>
      </c>
      <c r="G154" s="118">
        <f>[7]Evansville!$I$16</f>
        <v>14.188444096131713</v>
      </c>
      <c r="H154" s="113">
        <f>[7]Evansville!$I$17</f>
        <v>0</v>
      </c>
      <c r="I154" s="113"/>
      <c r="J154" s="118">
        <f>[7]Evansville!$J$14</f>
        <v>31</v>
      </c>
      <c r="K154" s="118">
        <f>[7]Evansville!$J$15</f>
        <v>200</v>
      </c>
      <c r="L154" s="118">
        <f>[7]Evansville!$J$16</f>
        <v>21.355012488659238</v>
      </c>
      <c r="M154" s="113">
        <f>[7]Evansville!$J$17</f>
        <v>0</v>
      </c>
      <c r="N154" s="113"/>
      <c r="O154" s="118">
        <f>[7]Evansville!$K$14</f>
        <v>30</v>
      </c>
      <c r="P154" s="118">
        <f>[7]Evansville!$K$15</f>
        <v>240</v>
      </c>
      <c r="Q154" s="118">
        <f>[7]Evansville!$K$16</f>
        <v>7.966070964644091</v>
      </c>
      <c r="R154" s="113">
        <f>[7]Evansville!$K$17</f>
        <v>0</v>
      </c>
    </row>
    <row r="155" spans="1:18">
      <c r="A155" s="123" t="s">
        <v>30</v>
      </c>
      <c r="B155" s="124">
        <v>791.5</v>
      </c>
      <c r="C155" s="123"/>
      <c r="D155" s="123" t="s">
        <v>10</v>
      </c>
      <c r="E155" s="125">
        <f>'[7]Rec Season - July'!L208</f>
        <v>0</v>
      </c>
      <c r="F155" s="125">
        <f>'[7]Rec Season - July'!M208</f>
        <v>0</v>
      </c>
      <c r="G155" s="125">
        <f>'[7]Rec Season - July'!N208</f>
        <v>0</v>
      </c>
      <c r="H155" s="125">
        <f>'[7]Rec Season - July'!O208</f>
        <v>0</v>
      </c>
      <c r="I155" s="125"/>
      <c r="J155" s="125">
        <f>'[7]Rec Season - August'!L208</f>
        <v>0</v>
      </c>
      <c r="K155" s="125">
        <f>'[7]Rec Season - August'!M208</f>
        <v>0</v>
      </c>
      <c r="L155" s="125">
        <f>'[7]Rec Season - August'!N208</f>
        <v>0</v>
      </c>
      <c r="M155" s="125">
        <f>'[7]Rec Season - August'!O208</f>
        <v>0</v>
      </c>
      <c r="N155" s="125"/>
      <c r="O155" s="125">
        <f>'[7]Rec Season - September'!L208</f>
        <v>0</v>
      </c>
      <c r="P155" s="125">
        <f>'[7]Rec Season - September'!M208</f>
        <v>0</v>
      </c>
      <c r="Q155" s="125">
        <f>'[7]Rec Season - September'!N208</f>
        <v>0</v>
      </c>
      <c r="R155" s="125">
        <f>'[7]Rec Season - September'!O208</f>
        <v>0</v>
      </c>
    </row>
    <row r="156" spans="1:18">
      <c r="A156" s="123"/>
      <c r="B156" s="124"/>
      <c r="C156" s="123"/>
      <c r="D156" s="128" t="s">
        <v>17</v>
      </c>
      <c r="E156" s="129">
        <f>'[7]Rec Season - July'!L209</f>
        <v>0</v>
      </c>
      <c r="F156" s="129">
        <f>'[7]Rec Season - July'!M209</f>
        <v>0</v>
      </c>
      <c r="G156" s="129">
        <f>'[7]Rec Season - July'!N209</f>
        <v>0</v>
      </c>
      <c r="H156" s="129">
        <f>'[7]Rec Season - July'!O209</f>
        <v>0</v>
      </c>
      <c r="I156" s="135"/>
      <c r="J156" s="129">
        <f>'[7]Rec Season - August'!L209</f>
        <v>0</v>
      </c>
      <c r="K156" s="129">
        <f>'[7]Rec Season - August'!M209</f>
        <v>0</v>
      </c>
      <c r="L156" s="130">
        <f>'[7]Rec Season - August'!N209</f>
        <v>0</v>
      </c>
      <c r="M156" s="129">
        <f>'[7]Rec Season - August'!O209</f>
        <v>0</v>
      </c>
      <c r="N156" s="135"/>
      <c r="O156" s="129">
        <f>'[7]Rec Season - September'!L209</f>
        <v>0</v>
      </c>
      <c r="P156" s="129">
        <f>'[7]Rec Season - September'!M209</f>
        <v>0</v>
      </c>
      <c r="Q156" s="129">
        <f>'[7]Rec Season - September'!N209</f>
        <v>0</v>
      </c>
      <c r="R156" s="129">
        <f>'[7]Rec Season - September'!O209</f>
        <v>0</v>
      </c>
    </row>
    <row r="157" spans="1:18">
      <c r="A157" s="123" t="s">
        <v>30</v>
      </c>
      <c r="B157" s="124">
        <v>793.7</v>
      </c>
      <c r="C157" s="123"/>
      <c r="D157" s="123" t="s">
        <v>10</v>
      </c>
      <c r="E157" s="125">
        <f>'[7]Rec Season - July'!L210</f>
        <v>0</v>
      </c>
      <c r="F157" s="125">
        <f>'[7]Rec Season - July'!M210</f>
        <v>0</v>
      </c>
      <c r="G157" s="125">
        <f>'[7]Rec Season - July'!N210</f>
        <v>0</v>
      </c>
      <c r="H157" s="125">
        <f>'[7]Rec Season - July'!O210</f>
        <v>0</v>
      </c>
      <c r="I157" s="135"/>
      <c r="J157" s="125">
        <f>'[7]Rec Season - August'!L210</f>
        <v>0</v>
      </c>
      <c r="K157" s="125">
        <f>'[7]Rec Season - August'!M210</f>
        <v>0</v>
      </c>
      <c r="L157" s="125">
        <f>'[7]Rec Season - August'!N210</f>
        <v>0</v>
      </c>
      <c r="M157" s="125">
        <f>'[7]Rec Season - August'!O210</f>
        <v>0</v>
      </c>
      <c r="N157" s="135"/>
      <c r="O157" s="125">
        <f>'[7]Rec Season - September'!L210</f>
        <v>0</v>
      </c>
      <c r="P157" s="125">
        <f>'[7]Rec Season - September'!M210</f>
        <v>0</v>
      </c>
      <c r="Q157" s="125">
        <f>'[7]Rec Season - September'!N210</f>
        <v>0</v>
      </c>
      <c r="R157" s="125">
        <f>'[7]Rec Season - September'!O210</f>
        <v>0</v>
      </c>
    </row>
    <row r="158" spans="1:18">
      <c r="A158" s="123"/>
      <c r="B158" s="124"/>
      <c r="C158" s="123"/>
      <c r="D158" s="128" t="s">
        <v>17</v>
      </c>
      <c r="E158" s="129">
        <f>'[7]Rec Season - July'!L211</f>
        <v>0</v>
      </c>
      <c r="F158" s="129">
        <f>'[7]Rec Season - July'!M211</f>
        <v>0</v>
      </c>
      <c r="G158" s="129">
        <f>'[7]Rec Season - July'!N211</f>
        <v>0</v>
      </c>
      <c r="H158" s="129">
        <f>'[7]Rec Season - July'!O211</f>
        <v>0</v>
      </c>
      <c r="I158" s="135"/>
      <c r="J158" s="129">
        <f>'[7]Rec Season - August'!L211</f>
        <v>0</v>
      </c>
      <c r="K158" s="129">
        <f>'[7]Rec Season - August'!M211</f>
        <v>0</v>
      </c>
      <c r="L158" s="130">
        <f>'[7]Rec Season - August'!N211</f>
        <v>0</v>
      </c>
      <c r="M158" s="129">
        <f>'[7]Rec Season - August'!O211</f>
        <v>0</v>
      </c>
      <c r="N158" s="135"/>
      <c r="O158" s="129">
        <f>'[7]Rec Season - September'!L211</f>
        <v>0</v>
      </c>
      <c r="P158" s="129">
        <f>'[7]Rec Season - September'!M211</f>
        <v>0</v>
      </c>
      <c r="Q158" s="129">
        <f>'[7]Rec Season - September'!N211</f>
        <v>0</v>
      </c>
      <c r="R158" s="129">
        <f>'[7]Rec Season - September'!O211</f>
        <v>0</v>
      </c>
    </row>
    <row r="159" spans="1:18">
      <c r="A159" s="123" t="s">
        <v>30</v>
      </c>
      <c r="B159" s="124">
        <v>797.3</v>
      </c>
      <c r="C159" s="123"/>
      <c r="D159" s="123" t="s">
        <v>10</v>
      </c>
      <c r="E159" s="125">
        <f>'[7]Rec Season - July'!L212</f>
        <v>0</v>
      </c>
      <c r="F159" s="125">
        <f>'[7]Rec Season - July'!M212</f>
        <v>0</v>
      </c>
      <c r="G159" s="125">
        <f>'[7]Rec Season - July'!N212</f>
        <v>0</v>
      </c>
      <c r="H159" s="125">
        <f>'[7]Rec Season - July'!O212</f>
        <v>0</v>
      </c>
      <c r="I159" s="135"/>
      <c r="J159" s="125">
        <f>'[7]Rec Season - August'!L212</f>
        <v>0</v>
      </c>
      <c r="K159" s="125">
        <f>'[7]Rec Season - August'!M212</f>
        <v>0</v>
      </c>
      <c r="L159" s="125">
        <f>'[7]Rec Season - August'!N212</f>
        <v>0</v>
      </c>
      <c r="M159" s="125">
        <f>'[7]Rec Season - August'!O212</f>
        <v>0</v>
      </c>
      <c r="N159" s="135"/>
      <c r="O159" s="125">
        <f>'[7]Rec Season - September'!L212</f>
        <v>0</v>
      </c>
      <c r="P159" s="125">
        <f>'[7]Rec Season - September'!M212</f>
        <v>0</v>
      </c>
      <c r="Q159" s="125">
        <f>'[7]Rec Season - September'!N212</f>
        <v>0</v>
      </c>
      <c r="R159" s="125">
        <f>'[7]Rec Season - September'!O212</f>
        <v>0</v>
      </c>
    </row>
    <row r="160" spans="1:18">
      <c r="A160" s="123"/>
      <c r="B160" s="124"/>
      <c r="C160" s="123"/>
      <c r="D160" s="128" t="s">
        <v>17</v>
      </c>
      <c r="E160" s="129">
        <f>'[7]Rec Season - July'!L213</f>
        <v>0</v>
      </c>
      <c r="F160" s="129">
        <f>'[7]Rec Season - July'!M213</f>
        <v>0</v>
      </c>
      <c r="G160" s="129">
        <f>'[7]Rec Season - July'!N213</f>
        <v>0</v>
      </c>
      <c r="H160" s="129">
        <f>'[7]Rec Season - July'!O213</f>
        <v>0</v>
      </c>
      <c r="I160" s="135"/>
      <c r="J160" s="129">
        <f>'[7]Rec Season - August'!L213</f>
        <v>0</v>
      </c>
      <c r="K160" s="129">
        <f>'[7]Rec Season - August'!M213</f>
        <v>0</v>
      </c>
      <c r="L160" s="129">
        <f>'[7]Rec Season - August'!N213</f>
        <v>0</v>
      </c>
      <c r="M160" s="129">
        <f>'[7]Rec Season - August'!O213</f>
        <v>0</v>
      </c>
      <c r="N160" s="135"/>
      <c r="O160" s="129">
        <f>'[7]Rec Season - September'!L213</f>
        <v>0</v>
      </c>
      <c r="P160" s="129">
        <f>'[7]Rec Season - September'!M213</f>
        <v>0</v>
      </c>
      <c r="Q160" s="129">
        <f>'[7]Rec Season - September'!N213</f>
        <v>0</v>
      </c>
      <c r="R160" s="129">
        <f>'[7]Rec Season - September'!O213</f>
        <v>0</v>
      </c>
    </row>
    <row r="161" spans="1:18">
      <c r="A161" s="140" t="s">
        <v>31</v>
      </c>
      <c r="B161" s="141">
        <v>935.5</v>
      </c>
      <c r="C161" s="140"/>
      <c r="D161" s="142" t="s">
        <v>17</v>
      </c>
      <c r="E161" s="143">
        <f>[7]Paducah!$I$14</f>
        <v>16</v>
      </c>
      <c r="F161" s="143">
        <f>[7]Paducah!$I$15</f>
        <v>2</v>
      </c>
      <c r="G161" s="143">
        <f>[7]Paducah!$I$16</f>
        <v>1.0905077326652577</v>
      </c>
      <c r="H161" s="143">
        <f>[7]Paducah!$I$17</f>
        <v>0</v>
      </c>
      <c r="I161" s="144"/>
      <c r="J161" s="143">
        <f>[7]Paducah!$J$14</f>
        <v>18</v>
      </c>
      <c r="K161" s="143">
        <f>[7]Paducah!$J$15</f>
        <v>3</v>
      </c>
      <c r="L161" s="143">
        <f>[7]Paducah!$J$16</f>
        <v>1.4009278329129282</v>
      </c>
      <c r="M161" s="143">
        <f>[7]Paducah!$J$17</f>
        <v>0</v>
      </c>
      <c r="N161" s="144"/>
      <c r="O161" s="143">
        <f>[7]Paducah!$K$14</f>
        <v>15</v>
      </c>
      <c r="P161" s="143">
        <f>[7]Paducah!$K$15</f>
        <v>11</v>
      </c>
      <c r="Q161" s="143">
        <f>[7]Paducah!$K$16</f>
        <v>1.4226924038047868</v>
      </c>
      <c r="R161" s="143">
        <f>[7]Paducah!$K$17</f>
        <v>0</v>
      </c>
    </row>
    <row r="164" spans="1:18" ht="15.75">
      <c r="A164" s="104"/>
      <c r="B164" s="105"/>
      <c r="C164" s="104"/>
      <c r="D164" s="104"/>
      <c r="E164" s="447" t="s">
        <v>50</v>
      </c>
      <c r="F164" s="447"/>
      <c r="G164" s="447"/>
      <c r="H164" s="106" t="s">
        <v>33</v>
      </c>
      <c r="I164" s="104"/>
      <c r="J164" s="447" t="s">
        <v>51</v>
      </c>
      <c r="K164" s="447"/>
      <c r="L164" s="447"/>
      <c r="M164" s="106"/>
      <c r="N164" s="104"/>
      <c r="O164" s="447" t="s">
        <v>52</v>
      </c>
      <c r="P164" s="447"/>
      <c r="Q164" s="447"/>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f>'[7]Wilk-Penn'!$L$14</f>
        <v>23</v>
      </c>
      <c r="F167" s="113">
        <f>'[7]Wilk-Penn'!$L$15</f>
        <v>680</v>
      </c>
      <c r="G167" s="113">
        <f>'[7]Wilk-Penn'!$L$16</f>
        <v>94.405706812441522</v>
      </c>
      <c r="H167" s="113">
        <f>'[7]Wilk-Penn'!$L$17</f>
        <v>2</v>
      </c>
      <c r="I167" s="114"/>
      <c r="J167" s="115">
        <f>'[7]Wilk-Penn'!$M$14</f>
        <v>19</v>
      </c>
      <c r="K167" s="115">
        <f>'[7]Wilk-Penn'!$M$15</f>
        <v>550</v>
      </c>
      <c r="L167" s="113">
        <f>'[7]Wilk-Penn'!$M$16</f>
        <v>127.06914790083661</v>
      </c>
      <c r="M167" s="113"/>
      <c r="N167" s="114"/>
      <c r="O167" s="116">
        <f>'[7]Wilk-Penn'!$N$14</f>
        <v>19</v>
      </c>
      <c r="P167" s="116">
        <f>'[7]Wilk-Penn'!$N$15</f>
        <v>1060</v>
      </c>
      <c r="Q167" s="113">
        <f>'[7]Wilk-Penn'!$N$16</f>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f>'[7]Hays Mine'!$L174</f>
        <v>0</v>
      </c>
      <c r="F169" s="113">
        <f>'[7]Hays Mine'!$L175</f>
        <v>0</v>
      </c>
      <c r="G169" s="120">
        <f>'[7]Hays Mine'!$L176</f>
        <v>0</v>
      </c>
      <c r="H169" s="113">
        <f>'[7]Hays Mine'!$L177</f>
        <v>0</v>
      </c>
      <c r="I169" s="121"/>
      <c r="J169" s="120">
        <f>'[7]Hays Mine'!$M174</f>
        <v>0</v>
      </c>
      <c r="K169" s="120">
        <f>'[7]Hays Mine'!$M175</f>
        <v>0</v>
      </c>
      <c r="L169" s="113">
        <f>'[7]Hays Mine'!$M176</f>
        <v>0</v>
      </c>
      <c r="M169" s="113"/>
      <c r="N169" s="121"/>
      <c r="O169" s="115">
        <f>'[7]Hays Mine'!$N174</f>
        <v>0</v>
      </c>
      <c r="P169" s="115">
        <f>'[7]Hays Mine'!$N175</f>
        <v>0</v>
      </c>
      <c r="Q169" s="113">
        <f>'[7]Hays Mine'!$N176</f>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f>'[7]Rec Season - October'!L166</f>
        <v>0</v>
      </c>
      <c r="F171" s="125">
        <f>'[7]Rec Season - October'!M166</f>
        <v>0</v>
      </c>
      <c r="G171" s="125">
        <f>'[7]Rec Season - October'!N166</f>
        <v>0</v>
      </c>
      <c r="H171" s="125">
        <f>'[7]Rec Season - October'!O166</f>
        <v>0</v>
      </c>
      <c r="I171" s="126"/>
      <c r="J171" s="127"/>
      <c r="K171" s="127"/>
      <c r="L171" s="127"/>
      <c r="M171" s="127"/>
      <c r="N171" s="126"/>
      <c r="O171" s="127"/>
      <c r="P171" s="127"/>
      <c r="Q171" s="127"/>
      <c r="R171" s="127"/>
    </row>
    <row r="172" spans="1:18">
      <c r="A172" s="123"/>
      <c r="B172" s="124"/>
      <c r="C172" s="123"/>
      <c r="D172" s="128" t="s">
        <v>17</v>
      </c>
      <c r="E172" s="129">
        <f>'[7]Rec Season - October'!L167</f>
        <v>0</v>
      </c>
      <c r="F172" s="129">
        <f>'[7]Rec Season - October'!M167</f>
        <v>0</v>
      </c>
      <c r="G172" s="130">
        <f>'[7]Rec Season - October'!N167</f>
        <v>0</v>
      </c>
      <c r="H172" s="129">
        <f>'[7]Rec Season - October'!O167</f>
        <v>0</v>
      </c>
      <c r="I172" s="126"/>
      <c r="J172" s="127"/>
      <c r="K172" s="127"/>
      <c r="L172" s="127"/>
      <c r="M172" s="127"/>
      <c r="N172" s="126"/>
      <c r="O172" s="127"/>
      <c r="P172" s="127"/>
      <c r="Q172" s="127"/>
      <c r="R172" s="127"/>
    </row>
    <row r="173" spans="1:18">
      <c r="A173" s="123" t="s">
        <v>15</v>
      </c>
      <c r="B173" s="124" t="s">
        <v>18</v>
      </c>
      <c r="C173" s="123"/>
      <c r="D173" s="123" t="s">
        <v>10</v>
      </c>
      <c r="E173" s="125">
        <f>'[7]Rec Season - October'!L168</f>
        <v>0</v>
      </c>
      <c r="F173" s="125">
        <f>'[7]Rec Season - October'!M168</f>
        <v>0</v>
      </c>
      <c r="G173" s="125">
        <f>'[7]Rec Season - October'!N168</f>
        <v>0</v>
      </c>
      <c r="H173" s="125">
        <f>'[7]Rec Season - October'!O168</f>
        <v>0</v>
      </c>
      <c r="I173" s="126"/>
      <c r="J173" s="127"/>
      <c r="K173" s="127"/>
      <c r="L173" s="127"/>
      <c r="M173" s="127"/>
      <c r="N173" s="126"/>
      <c r="O173" s="127"/>
      <c r="P173" s="127"/>
      <c r="Q173" s="127"/>
      <c r="R173" s="127"/>
    </row>
    <row r="174" spans="1:18">
      <c r="A174" s="123"/>
      <c r="B174" s="124"/>
      <c r="C174" s="123"/>
      <c r="D174" s="128" t="s">
        <v>17</v>
      </c>
      <c r="E174" s="129">
        <f>'[7]Rec Season - October'!L169</f>
        <v>0</v>
      </c>
      <c r="F174" s="129">
        <f>'[7]Rec Season - October'!M169</f>
        <v>0</v>
      </c>
      <c r="G174" s="130">
        <f>'[7]Rec Season - October'!N169</f>
        <v>0</v>
      </c>
      <c r="H174" s="129">
        <f>'[7]Rec Season - October'!O169</f>
        <v>0</v>
      </c>
      <c r="I174" s="126"/>
      <c r="J174" s="127"/>
      <c r="K174" s="127"/>
      <c r="L174" s="127"/>
      <c r="M174" s="127"/>
      <c r="N174" s="126"/>
      <c r="O174" s="127"/>
      <c r="P174" s="127"/>
      <c r="Q174" s="127"/>
      <c r="R174" s="127"/>
    </row>
    <row r="175" spans="1:18">
      <c r="A175" s="123" t="s">
        <v>15</v>
      </c>
      <c r="B175" s="124" t="s">
        <v>19</v>
      </c>
      <c r="C175" s="123"/>
      <c r="D175" s="123" t="s">
        <v>10</v>
      </c>
      <c r="E175" s="127">
        <f>'[7]Rec Season - October'!L170</f>
        <v>0</v>
      </c>
      <c r="F175" s="127">
        <f>'[7]Rec Season - October'!M170</f>
        <v>0</v>
      </c>
      <c r="G175" s="125">
        <f>'[7]Rec Season - October'!N170</f>
        <v>0</v>
      </c>
      <c r="H175" s="127">
        <f>'[7]Rec Season - October'!O170</f>
        <v>0</v>
      </c>
      <c r="I175" s="126"/>
      <c r="J175" s="127"/>
      <c r="K175" s="127"/>
      <c r="L175" s="127"/>
      <c r="M175" s="127"/>
      <c r="N175" s="126"/>
      <c r="O175" s="127"/>
      <c r="P175" s="127"/>
      <c r="Q175" s="127"/>
      <c r="R175" s="127"/>
    </row>
    <row r="176" spans="1:18">
      <c r="A176" s="123"/>
      <c r="B176" s="124"/>
      <c r="C176" s="123"/>
      <c r="D176" s="128" t="s">
        <v>17</v>
      </c>
      <c r="E176" s="129">
        <f>'[7]Rec Season - October'!L171</f>
        <v>0</v>
      </c>
      <c r="F176" s="129">
        <f>'[7]Rec Season - October'!M171</f>
        <v>0</v>
      </c>
      <c r="G176" s="130">
        <f>'[7]Rec Season - October'!N171</f>
        <v>0</v>
      </c>
      <c r="H176" s="129">
        <f>'[7]Rec Season - October'!O171</f>
        <v>0</v>
      </c>
      <c r="I176" s="126"/>
      <c r="J176" s="127"/>
      <c r="K176" s="127"/>
      <c r="L176" s="127"/>
      <c r="M176" s="127"/>
      <c r="N176" s="126"/>
      <c r="O176" s="127"/>
      <c r="P176" s="127"/>
      <c r="Q176" s="127"/>
      <c r="R176" s="127"/>
    </row>
    <row r="177" spans="1:18">
      <c r="A177" s="123" t="s">
        <v>15</v>
      </c>
      <c r="B177" s="124">
        <v>4.3</v>
      </c>
      <c r="C177" s="123"/>
      <c r="D177" s="123" t="s">
        <v>10</v>
      </c>
      <c r="E177" s="125">
        <f>'[7]Rec Season - October'!L172</f>
        <v>0</v>
      </c>
      <c r="F177" s="125">
        <f>'[7]Rec Season - October'!M172</f>
        <v>0</v>
      </c>
      <c r="G177" s="125">
        <f>'[7]Rec Season - October'!N172</f>
        <v>0</v>
      </c>
      <c r="H177" s="125">
        <f>'[7]Rec Season - October'!O172</f>
        <v>0</v>
      </c>
      <c r="I177" s="126"/>
      <c r="J177" s="127"/>
      <c r="K177" s="127"/>
      <c r="L177" s="127"/>
      <c r="M177" s="127"/>
      <c r="N177" s="126"/>
      <c r="O177" s="127"/>
      <c r="P177" s="127"/>
      <c r="Q177" s="127"/>
      <c r="R177" s="127"/>
    </row>
    <row r="178" spans="1:18">
      <c r="A178" s="123"/>
      <c r="B178" s="124"/>
      <c r="C178" s="123"/>
      <c r="D178" s="128" t="s">
        <v>17</v>
      </c>
      <c r="E178" s="129">
        <f>'[7]Rec Season - October'!L173</f>
        <v>0</v>
      </c>
      <c r="F178" s="129">
        <f>'[7]Rec Season - October'!M173</f>
        <v>0</v>
      </c>
      <c r="G178" s="130">
        <f>'[7]Rec Season - October'!N173</f>
        <v>0</v>
      </c>
      <c r="H178" s="129">
        <f>'[7]Rec Season - October'!O173</f>
        <v>0</v>
      </c>
      <c r="I178" s="126"/>
      <c r="J178" s="127"/>
      <c r="K178" s="127"/>
      <c r="L178" s="127"/>
      <c r="M178" s="127"/>
      <c r="N178" s="126"/>
      <c r="O178" s="127"/>
      <c r="P178" s="127"/>
      <c r="Q178" s="127"/>
      <c r="R178" s="127"/>
    </row>
    <row r="179" spans="1:18">
      <c r="A179" s="104" t="s">
        <v>20</v>
      </c>
      <c r="B179" s="112">
        <v>86.8</v>
      </c>
      <c r="C179" s="104"/>
      <c r="D179" s="104" t="s">
        <v>10</v>
      </c>
      <c r="E179" s="113">
        <f>[7]Wheeling!$L174</f>
        <v>0</v>
      </c>
      <c r="F179" s="113">
        <f>[7]Wheeling!$L175</f>
        <v>0</v>
      </c>
      <c r="G179" s="118">
        <f>[7]Wheeling!$L176</f>
        <v>0</v>
      </c>
      <c r="H179" s="113">
        <f>[7]Wheeling!$L177</f>
        <v>0</v>
      </c>
      <c r="I179" s="114"/>
      <c r="J179" s="116">
        <f>[7]Wheeling!$M174</f>
        <v>0</v>
      </c>
      <c r="K179" s="116">
        <f>[7]Wheeling!$M175</f>
        <v>0</v>
      </c>
      <c r="L179" s="113">
        <f>[7]Wheeling!$M176</f>
        <v>0</v>
      </c>
      <c r="M179" s="113"/>
      <c r="N179" s="114"/>
      <c r="O179" s="116">
        <f>[7]Wheeling!$N174</f>
        <v>0</v>
      </c>
      <c r="P179" s="116">
        <f>[7]Wheeling!$N175</f>
        <v>0</v>
      </c>
      <c r="Q179" s="113">
        <f>[7]Wheeling!$N176</f>
        <v>0</v>
      </c>
      <c r="R179" s="115"/>
    </row>
    <row r="180" spans="1:18">
      <c r="A180" s="123" t="s">
        <v>21</v>
      </c>
      <c r="B180" s="124">
        <v>86.8</v>
      </c>
      <c r="C180" s="123"/>
      <c r="D180" s="123" t="s">
        <v>10</v>
      </c>
      <c r="E180" s="125">
        <f>'[7]Rec Season - October'!L190</f>
        <v>0</v>
      </c>
      <c r="F180" s="125">
        <f>'[7]Rec Season - October'!M190</f>
        <v>0</v>
      </c>
      <c r="G180" s="125">
        <f>'[7]Rec Season - October'!N190</f>
        <v>0</v>
      </c>
      <c r="H180" s="125">
        <f>'[7]Rec Season - October'!O190</f>
        <v>0</v>
      </c>
      <c r="I180" s="126"/>
      <c r="J180" s="127"/>
      <c r="K180" s="127"/>
      <c r="L180" s="127"/>
      <c r="M180" s="127"/>
      <c r="N180" s="126"/>
      <c r="O180" s="127"/>
      <c r="P180" s="127"/>
      <c r="Q180" s="127"/>
      <c r="R180" s="127"/>
    </row>
    <row r="181" spans="1:18">
      <c r="A181" s="123"/>
      <c r="B181" s="124"/>
      <c r="C181" s="123"/>
      <c r="D181" s="128" t="s">
        <v>17</v>
      </c>
      <c r="E181" s="129">
        <f>'[7]Rec Season - October'!L191</f>
        <v>0</v>
      </c>
      <c r="F181" s="129">
        <f>'[7]Rec Season - October'!M191</f>
        <v>0</v>
      </c>
      <c r="G181" s="130">
        <f>'[7]Rec Season - October'!N191</f>
        <v>0</v>
      </c>
      <c r="H181" s="129">
        <f>'[7]Rec Season - October'!O191</f>
        <v>0</v>
      </c>
      <c r="I181" s="126"/>
      <c r="J181" s="127"/>
      <c r="K181" s="127"/>
      <c r="L181" s="127"/>
      <c r="M181" s="127"/>
      <c r="N181" s="126"/>
      <c r="O181" s="127"/>
      <c r="P181" s="127"/>
      <c r="Q181" s="127"/>
      <c r="R181" s="127"/>
    </row>
    <row r="182" spans="1:18">
      <c r="A182" s="123" t="s">
        <v>21</v>
      </c>
      <c r="B182" s="124">
        <v>91.4</v>
      </c>
      <c r="C182" s="123"/>
      <c r="D182" s="123" t="s">
        <v>10</v>
      </c>
      <c r="E182" s="125">
        <f>'[7]Rec Season - October'!L192</f>
        <v>0</v>
      </c>
      <c r="F182" s="125">
        <f>'[7]Rec Season - October'!M192</f>
        <v>0</v>
      </c>
      <c r="G182" s="125">
        <f>'[7]Rec Season - October'!N192</f>
        <v>0</v>
      </c>
      <c r="H182" s="125">
        <f>'[7]Rec Season - October'!O192</f>
        <v>0</v>
      </c>
      <c r="I182" s="126"/>
      <c r="J182" s="127"/>
      <c r="K182" s="127"/>
      <c r="L182" s="127"/>
      <c r="M182" s="127"/>
      <c r="N182" s="126"/>
      <c r="O182" s="127"/>
      <c r="P182" s="127"/>
      <c r="Q182" s="127"/>
      <c r="R182" s="127"/>
    </row>
    <row r="183" spans="1:18">
      <c r="A183" s="123"/>
      <c r="B183" s="124"/>
      <c r="C183" s="123"/>
      <c r="D183" s="128" t="s">
        <v>17</v>
      </c>
      <c r="E183" s="129">
        <f>'[7]Rec Season - October'!L193</f>
        <v>0</v>
      </c>
      <c r="F183" s="129">
        <f>'[7]Rec Season - October'!M193</f>
        <v>0</v>
      </c>
      <c r="G183" s="130">
        <f>'[7]Rec Season - October'!N193</f>
        <v>0</v>
      </c>
      <c r="H183" s="129">
        <f>'[7]Rec Season - October'!O193</f>
        <v>0</v>
      </c>
      <c r="I183" s="126"/>
      <c r="J183" s="127"/>
      <c r="K183" s="127"/>
      <c r="L183" s="127"/>
      <c r="M183" s="127"/>
      <c r="N183" s="126"/>
      <c r="O183" s="127"/>
      <c r="P183" s="127"/>
      <c r="Q183" s="127"/>
      <c r="R183" s="127"/>
    </row>
    <row r="184" spans="1:18">
      <c r="A184" s="123" t="s">
        <v>21</v>
      </c>
      <c r="B184" s="124">
        <v>92.8</v>
      </c>
      <c r="C184" s="123"/>
      <c r="D184" s="123" t="s">
        <v>10</v>
      </c>
      <c r="E184" s="125">
        <f>'[7]Rec Season - October'!L194</f>
        <v>0</v>
      </c>
      <c r="F184" s="125">
        <f>'[7]Rec Season - October'!M194</f>
        <v>0</v>
      </c>
      <c r="G184" s="125">
        <f>'[7]Rec Season - October'!N194</f>
        <v>0</v>
      </c>
      <c r="H184" s="125">
        <f>'[7]Rec Season - October'!O194</f>
        <v>0</v>
      </c>
      <c r="I184" s="126"/>
      <c r="J184" s="127"/>
      <c r="K184" s="127"/>
      <c r="L184" s="127"/>
      <c r="M184" s="127"/>
      <c r="N184" s="126"/>
      <c r="O184" s="127"/>
      <c r="P184" s="127"/>
      <c r="Q184" s="127"/>
      <c r="R184" s="127"/>
    </row>
    <row r="185" spans="1:18">
      <c r="A185" s="123"/>
      <c r="B185" s="124"/>
      <c r="C185" s="123"/>
      <c r="D185" s="128" t="s">
        <v>17</v>
      </c>
      <c r="E185" s="129">
        <f>'[7]Rec Season - October'!L195</f>
        <v>0</v>
      </c>
      <c r="F185" s="129">
        <f>'[7]Rec Season - October'!M195</f>
        <v>0</v>
      </c>
      <c r="G185" s="130">
        <f>'[7]Rec Season - October'!N195</f>
        <v>0</v>
      </c>
      <c r="H185" s="129">
        <f>'[7]Rec Season - October'!O195</f>
        <v>0</v>
      </c>
      <c r="I185" s="126"/>
      <c r="J185" s="127"/>
      <c r="K185" s="127"/>
      <c r="L185" s="127"/>
      <c r="M185" s="127"/>
      <c r="N185" s="126"/>
      <c r="O185" s="127"/>
      <c r="P185" s="127"/>
      <c r="Q185" s="127"/>
      <c r="R185" s="127"/>
    </row>
    <row r="186" spans="1:18">
      <c r="A186" s="104" t="s">
        <v>22</v>
      </c>
      <c r="B186" s="112">
        <v>306.89999999999998</v>
      </c>
      <c r="C186" s="104"/>
      <c r="D186" s="104" t="s">
        <v>10</v>
      </c>
      <c r="E186" s="113">
        <f>[7]Huntington!$L$14</f>
        <v>20</v>
      </c>
      <c r="F186" s="113">
        <f>[7]Huntington!$L$15</f>
        <v>670</v>
      </c>
      <c r="G186" s="118">
        <f>[7]Huntington!$L$16</f>
        <v>70.484368693974389</v>
      </c>
      <c r="H186" s="113">
        <f>[7]Huntington!$L$17</f>
        <v>1</v>
      </c>
      <c r="I186" s="114"/>
      <c r="J186" s="116">
        <f>[7]Huntington!$M$14</f>
        <v>16</v>
      </c>
      <c r="K186" s="116">
        <f>[7]Huntington!$M$15</f>
        <v>300</v>
      </c>
      <c r="L186" s="113">
        <f>[7]Huntington!$M$16</f>
        <v>35.062217631128163</v>
      </c>
      <c r="M186" s="113"/>
      <c r="N186" s="114"/>
      <c r="O186" s="116">
        <f>[7]Huntington!$N$14</f>
        <v>20</v>
      </c>
      <c r="P186" s="116">
        <f>[7]Huntington!$N$15</f>
        <v>500</v>
      </c>
      <c r="Q186" s="113">
        <f>[7]Huntington!$N$16</f>
        <v>105.37691619716978</v>
      </c>
      <c r="R186" s="115"/>
    </row>
    <row r="187" spans="1:18">
      <c r="A187" s="123" t="s">
        <v>23</v>
      </c>
      <c r="B187" s="124">
        <v>305.10000000000002</v>
      </c>
      <c r="C187" s="123"/>
      <c r="D187" s="123" t="s">
        <v>10</v>
      </c>
      <c r="E187" s="125">
        <f>'[7]Rec Season - October'!L208</f>
        <v>0</v>
      </c>
      <c r="F187" s="125">
        <f>'[7]Rec Season - October'!M208</f>
        <v>0</v>
      </c>
      <c r="G187" s="125">
        <f>'[7]Rec Season - October'!N208</f>
        <v>0</v>
      </c>
      <c r="H187" s="125">
        <f>'[7]Rec Season - October'!O208</f>
        <v>0</v>
      </c>
      <c r="I187" s="126"/>
      <c r="J187" s="127"/>
      <c r="K187" s="127"/>
      <c r="L187" s="127"/>
      <c r="M187" s="127"/>
      <c r="N187" s="126"/>
      <c r="O187" s="127"/>
      <c r="P187" s="127"/>
      <c r="Q187" s="127"/>
      <c r="R187" s="127"/>
    </row>
    <row r="188" spans="1:18">
      <c r="A188" s="123"/>
      <c r="B188" s="124"/>
      <c r="C188" s="123"/>
      <c r="D188" s="128" t="s">
        <v>17</v>
      </c>
      <c r="E188" s="129">
        <f>'[7]Rec Season - October'!L209</f>
        <v>0</v>
      </c>
      <c r="F188" s="129">
        <f>'[7]Rec Season - October'!M209</f>
        <v>0</v>
      </c>
      <c r="G188" s="130">
        <f>'[7]Rec Season - October'!N209</f>
        <v>0</v>
      </c>
      <c r="H188" s="129">
        <f>'[7]Rec Season - October'!O209</f>
        <v>0</v>
      </c>
      <c r="I188" s="135"/>
      <c r="J188" s="129"/>
      <c r="K188" s="129"/>
      <c r="L188" s="129"/>
      <c r="M188" s="129"/>
      <c r="N188" s="135"/>
      <c r="O188" s="129"/>
      <c r="P188" s="129"/>
      <c r="Q188" s="129"/>
      <c r="R188" s="129"/>
    </row>
    <row r="189" spans="1:18">
      <c r="A189" s="123" t="s">
        <v>23</v>
      </c>
      <c r="B189" s="124">
        <v>308.10000000000002</v>
      </c>
      <c r="C189" s="123"/>
      <c r="D189" s="123" t="s">
        <v>10</v>
      </c>
      <c r="E189" s="125">
        <f>'[7]Rec Season - October'!L210</f>
        <v>0</v>
      </c>
      <c r="F189" s="125">
        <f>'[7]Rec Season - October'!M210</f>
        <v>0</v>
      </c>
      <c r="G189" s="125">
        <f>'[7]Rec Season - October'!N210</f>
        <v>0</v>
      </c>
      <c r="H189" s="125">
        <f>'[7]Rec Season - October'!O210</f>
        <v>0</v>
      </c>
      <c r="I189" s="135"/>
      <c r="J189" s="129"/>
      <c r="K189" s="129"/>
      <c r="L189" s="129"/>
      <c r="M189" s="129"/>
      <c r="N189" s="135"/>
      <c r="O189" s="129"/>
      <c r="P189" s="129"/>
      <c r="Q189" s="129"/>
      <c r="R189" s="129"/>
    </row>
    <row r="190" spans="1:18">
      <c r="A190" s="123"/>
      <c r="B190" s="124"/>
      <c r="C190" s="123"/>
      <c r="D190" s="128" t="s">
        <v>17</v>
      </c>
      <c r="E190" s="129">
        <f>'[7]Rec Season - October'!L211</f>
        <v>0</v>
      </c>
      <c r="F190" s="129">
        <f>'[7]Rec Season - October'!M211</f>
        <v>0</v>
      </c>
      <c r="G190" s="130">
        <f>'[7]Rec Season - October'!N211</f>
        <v>0</v>
      </c>
      <c r="H190" s="129">
        <f>'[7]Rec Season - October'!O211</f>
        <v>0</v>
      </c>
      <c r="I190" s="135"/>
      <c r="J190" s="129"/>
      <c r="K190" s="129"/>
      <c r="L190" s="129"/>
      <c r="M190" s="129"/>
      <c r="N190" s="135"/>
      <c r="O190" s="129"/>
      <c r="P190" s="129"/>
      <c r="Q190" s="129"/>
      <c r="R190" s="129"/>
    </row>
    <row r="191" spans="1:18">
      <c r="A191" s="123" t="s">
        <v>23</v>
      </c>
      <c r="B191" s="124">
        <v>314.8</v>
      </c>
      <c r="C191" s="123"/>
      <c r="D191" s="123" t="s">
        <v>10</v>
      </c>
      <c r="E191" s="125">
        <f>'[7]Rec Season - October'!L212</f>
        <v>0</v>
      </c>
      <c r="F191" s="125">
        <f>'[7]Rec Season - October'!M212</f>
        <v>0</v>
      </c>
      <c r="G191" s="125">
        <f>'[7]Rec Season - October'!N212</f>
        <v>0</v>
      </c>
      <c r="H191" s="125">
        <f>'[7]Rec Season - October'!O212</f>
        <v>0</v>
      </c>
      <c r="I191" s="135"/>
      <c r="J191" s="129"/>
      <c r="K191" s="129"/>
      <c r="L191" s="129"/>
      <c r="M191" s="129"/>
      <c r="N191" s="135"/>
      <c r="O191" s="129"/>
      <c r="P191" s="129"/>
      <c r="Q191" s="129"/>
      <c r="R191" s="129"/>
    </row>
    <row r="192" spans="1:18">
      <c r="A192" s="123"/>
      <c r="B192" s="124"/>
      <c r="C192" s="123"/>
      <c r="D192" s="128" t="s">
        <v>17</v>
      </c>
      <c r="E192" s="129">
        <f>'[7]Rec Season - October'!L213</f>
        <v>0</v>
      </c>
      <c r="F192" s="129">
        <f>'[7]Rec Season - October'!M213</f>
        <v>0</v>
      </c>
      <c r="G192" s="130">
        <f>'[7]Rec Season - October'!N213</f>
        <v>0</v>
      </c>
      <c r="H192" s="129">
        <f>'[7]Rec Season - October'!O213</f>
        <v>0</v>
      </c>
      <c r="I192" s="135"/>
      <c r="J192" s="129"/>
      <c r="K192" s="129"/>
      <c r="L192" s="129"/>
      <c r="M192" s="129"/>
      <c r="N192" s="135"/>
      <c r="O192" s="129"/>
      <c r="P192" s="129"/>
      <c r="Q192" s="129"/>
      <c r="R192" s="129"/>
    </row>
    <row r="193" spans="1:18">
      <c r="A193" s="104" t="s">
        <v>24</v>
      </c>
      <c r="B193" s="112">
        <v>351</v>
      </c>
      <c r="C193" s="104"/>
      <c r="D193" s="104" t="s">
        <v>10</v>
      </c>
      <c r="E193" s="113">
        <f>[7]Portsmouth!$L$14</f>
        <v>5</v>
      </c>
      <c r="F193" s="113">
        <f>[7]Portsmouth!$L$15</f>
        <v>1059</v>
      </c>
      <c r="G193" s="113">
        <f>[7]Portsmouth!$L$16</f>
        <v>29.539973032598407</v>
      </c>
      <c r="H193" s="113">
        <f>[7]Portsmouth!$L$17</f>
        <v>1</v>
      </c>
      <c r="I193" s="113"/>
      <c r="J193" s="113">
        <f>[7]Portsmouth!$M$14</f>
        <v>4</v>
      </c>
      <c r="K193" s="113">
        <f>[7]Portsmouth!$M$15</f>
        <v>21</v>
      </c>
      <c r="L193" s="113" t="str">
        <f>[7]Portsmouth!$M$16</f>
        <v>N/A</v>
      </c>
      <c r="M193" s="113"/>
      <c r="N193" s="113"/>
      <c r="O193" s="113">
        <f>[7]Portsmouth!$N$14</f>
        <v>5</v>
      </c>
      <c r="P193" s="113">
        <f>[7]Portsmouth!$N$15</f>
        <v>177</v>
      </c>
      <c r="Q193" s="113">
        <f>[7]Portsmouth!$N$16</f>
        <v>33.089307293150164</v>
      </c>
      <c r="R193" s="113"/>
    </row>
    <row r="194" spans="1:18">
      <c r="A194" s="104" t="s">
        <v>25</v>
      </c>
      <c r="B194" s="112">
        <v>462.8</v>
      </c>
      <c r="C194" s="104"/>
      <c r="D194" s="104" t="s">
        <v>10</v>
      </c>
      <c r="E194" s="113">
        <f>[7]Cincinnati!$L$14</f>
        <v>4</v>
      </c>
      <c r="F194" s="113">
        <f>[7]Cincinnati!$L$15</f>
        <v>70</v>
      </c>
      <c r="G194" s="118" t="str">
        <f>[7]Cincinnati!$L$16</f>
        <v>N/A</v>
      </c>
      <c r="H194" s="113">
        <f>[7]Cincinnati!$L$17</f>
        <v>0</v>
      </c>
      <c r="I194" s="113"/>
      <c r="J194" s="118">
        <f>[7]Cincinnati!$M$14</f>
        <v>3</v>
      </c>
      <c r="K194" s="118">
        <f>[7]Cincinnati!$M$15</f>
        <v>290</v>
      </c>
      <c r="L194" s="118" t="str">
        <f>[7]Cincinnati!$M$16</f>
        <v>N/A</v>
      </c>
      <c r="M194" s="113"/>
      <c r="N194" s="113"/>
      <c r="O194" s="118">
        <f>[7]Cincinnati!$N$14</f>
        <v>3</v>
      </c>
      <c r="P194" s="118">
        <f>[7]Cincinnati!$N$15</f>
        <v>490</v>
      </c>
      <c r="Q194" s="118" t="str">
        <f>[7]Cincinnati!$N$16</f>
        <v>N/A</v>
      </c>
      <c r="R194" s="113"/>
    </row>
    <row r="195" spans="1:18">
      <c r="A195" s="123" t="s">
        <v>26</v>
      </c>
      <c r="B195" s="124">
        <v>462.6</v>
      </c>
      <c r="C195" s="123"/>
      <c r="D195" s="123" t="s">
        <v>10</v>
      </c>
      <c r="E195" s="125">
        <f>'[7]Rec Season - October'!L226</f>
        <v>0</v>
      </c>
      <c r="F195" s="125">
        <f>'[7]Rec Season - October'!M226</f>
        <v>0</v>
      </c>
      <c r="G195" s="125">
        <f>'[7]Rec Season - October'!N226</f>
        <v>0</v>
      </c>
      <c r="H195" s="125">
        <f>'[7]Rec Season - October'!O226</f>
        <v>0</v>
      </c>
      <c r="I195" s="125"/>
      <c r="J195" s="125"/>
      <c r="K195" s="125"/>
      <c r="L195" s="125"/>
      <c r="M195" s="125"/>
      <c r="N195" s="125"/>
      <c r="O195" s="125"/>
      <c r="P195" s="125"/>
      <c r="Q195" s="125"/>
      <c r="R195" s="125"/>
    </row>
    <row r="196" spans="1:18">
      <c r="A196" s="123"/>
      <c r="B196" s="124"/>
      <c r="C196" s="123"/>
      <c r="D196" s="128" t="s">
        <v>17</v>
      </c>
      <c r="E196" s="129">
        <f>'[7]Rec Season - October'!L227</f>
        <v>0</v>
      </c>
      <c r="F196" s="129">
        <f>'[7]Rec Season - October'!M227</f>
        <v>0</v>
      </c>
      <c r="G196" s="130">
        <f>'[7]Rec Season - October'!N227</f>
        <v>0</v>
      </c>
      <c r="H196" s="129">
        <f>'[7]Rec Season - October'!O227</f>
        <v>0</v>
      </c>
      <c r="I196" s="135"/>
      <c r="J196" s="129"/>
      <c r="K196" s="129"/>
      <c r="L196" s="129"/>
      <c r="M196" s="129"/>
      <c r="N196" s="135"/>
      <c r="O196" s="129"/>
      <c r="P196" s="129"/>
      <c r="Q196" s="129"/>
      <c r="R196" s="129"/>
    </row>
    <row r="197" spans="1:18">
      <c r="A197" s="123" t="s">
        <v>26</v>
      </c>
      <c r="B197" s="124">
        <v>470</v>
      </c>
      <c r="C197" s="123"/>
      <c r="D197" s="123" t="s">
        <v>10</v>
      </c>
      <c r="E197" s="125">
        <f>'[7]Rec Season - October'!L228</f>
        <v>0</v>
      </c>
      <c r="F197" s="125">
        <f>'[7]Rec Season - October'!M228</f>
        <v>0</v>
      </c>
      <c r="G197" s="125">
        <f>'[7]Rec Season - October'!N228</f>
        <v>0</v>
      </c>
      <c r="H197" s="125">
        <f>'[7]Rec Season - October'!O228</f>
        <v>0</v>
      </c>
      <c r="I197" s="135"/>
      <c r="J197" s="129"/>
      <c r="K197" s="129"/>
      <c r="L197" s="129"/>
      <c r="M197" s="129"/>
      <c r="N197" s="135"/>
      <c r="O197" s="129"/>
      <c r="P197" s="129"/>
      <c r="Q197" s="129"/>
      <c r="R197" s="129"/>
    </row>
    <row r="198" spans="1:18">
      <c r="A198" s="123"/>
      <c r="B198" s="124"/>
      <c r="C198" s="123"/>
      <c r="D198" s="128" t="s">
        <v>17</v>
      </c>
      <c r="E198" s="129">
        <f>'[7]Rec Season - October'!L229</f>
        <v>0</v>
      </c>
      <c r="F198" s="129">
        <f>'[7]Rec Season - October'!M229</f>
        <v>0</v>
      </c>
      <c r="G198" s="130">
        <f>'[7]Rec Season - October'!N229</f>
        <v>0</v>
      </c>
      <c r="H198" s="129">
        <f>'[7]Rec Season - October'!O229</f>
        <v>0</v>
      </c>
      <c r="I198" s="135"/>
      <c r="J198" s="129"/>
      <c r="K198" s="129"/>
      <c r="L198" s="129"/>
      <c r="M198" s="129"/>
      <c r="N198" s="135"/>
      <c r="O198" s="129"/>
      <c r="P198" s="129"/>
      <c r="Q198" s="129"/>
      <c r="R198" s="129"/>
    </row>
    <row r="199" spans="1:18">
      <c r="A199" s="123" t="s">
        <v>26</v>
      </c>
      <c r="B199" s="124">
        <v>477.5</v>
      </c>
      <c r="C199" s="123"/>
      <c r="D199" s="123" t="s">
        <v>10</v>
      </c>
      <c r="E199" s="125">
        <f>'[7]Rec Season - October'!L230</f>
        <v>0</v>
      </c>
      <c r="F199" s="125">
        <f>'[7]Rec Season - October'!M230</f>
        <v>0</v>
      </c>
      <c r="G199" s="125">
        <f>'[7]Rec Season - October'!N230</f>
        <v>0</v>
      </c>
      <c r="H199" s="125">
        <f>'[7]Rec Season - October'!O230</f>
        <v>0</v>
      </c>
      <c r="I199" s="135"/>
      <c r="J199" s="129"/>
      <c r="K199" s="129"/>
      <c r="L199" s="129"/>
      <c r="M199" s="129"/>
      <c r="N199" s="135"/>
      <c r="O199" s="129"/>
      <c r="P199" s="129"/>
      <c r="Q199" s="129"/>
      <c r="R199" s="129"/>
    </row>
    <row r="200" spans="1:18">
      <c r="A200" s="123"/>
      <c r="B200" s="124"/>
      <c r="C200" s="123"/>
      <c r="D200" s="128" t="s">
        <v>17</v>
      </c>
      <c r="E200" s="129">
        <f>'[7]Rec Season - October'!L231</f>
        <v>0</v>
      </c>
      <c r="F200" s="129">
        <f>'[7]Rec Season - October'!M231</f>
        <v>0</v>
      </c>
      <c r="G200" s="130">
        <f>'[7]Rec Season - October'!N231</f>
        <v>0</v>
      </c>
      <c r="H200" s="129">
        <f>'[7]Rec Season - October'!O231</f>
        <v>0</v>
      </c>
      <c r="I200" s="135"/>
      <c r="J200" s="129"/>
      <c r="K200" s="129"/>
      <c r="L200" s="129"/>
      <c r="M200" s="129"/>
      <c r="N200" s="135"/>
      <c r="O200" s="129"/>
      <c r="P200" s="129"/>
      <c r="Q200" s="129"/>
      <c r="R200" s="129"/>
    </row>
    <row r="201" spans="1:18">
      <c r="A201" s="136" t="s">
        <v>27</v>
      </c>
      <c r="B201" s="137">
        <v>594</v>
      </c>
      <c r="C201" s="136"/>
      <c r="D201" s="131" t="s">
        <v>17</v>
      </c>
      <c r="E201" s="138">
        <f>[7]Louisville!$L$14</f>
        <v>31</v>
      </c>
      <c r="F201" s="138">
        <f>[7]Louisville!$L$15</f>
        <v>1780</v>
      </c>
      <c r="G201" s="138">
        <f>[7]Louisville!$L$16</f>
        <v>53.973374633958286</v>
      </c>
      <c r="H201" s="138">
        <f>[7]Louisville!$L$17</f>
        <v>5</v>
      </c>
      <c r="I201" s="139"/>
      <c r="J201" s="138">
        <f>[7]Louisville!$M$14</f>
        <v>30</v>
      </c>
      <c r="K201" s="138">
        <f>[7]Louisville!$M$15</f>
        <v>1640</v>
      </c>
      <c r="L201" s="138">
        <f>[7]Louisville!$M$16</f>
        <v>20.50074758801625</v>
      </c>
      <c r="M201" s="138"/>
      <c r="N201" s="139"/>
      <c r="O201" s="138">
        <f>[7]Louisville!$N$14</f>
        <v>31</v>
      </c>
      <c r="P201" s="138">
        <f>[7]Louisville!$N$15</f>
        <v>3240</v>
      </c>
      <c r="Q201" s="138">
        <f>[7]Louisville!$N$16</f>
        <v>168.93788663969818</v>
      </c>
      <c r="R201" s="138"/>
    </row>
    <row r="202" spans="1:18">
      <c r="A202" s="123" t="s">
        <v>28</v>
      </c>
      <c r="B202" s="124">
        <v>594</v>
      </c>
      <c r="C202" s="123"/>
      <c r="D202" s="123" t="s">
        <v>10</v>
      </c>
      <c r="E202" s="125">
        <f>'[7]Rec Season - October'!L244</f>
        <v>0</v>
      </c>
      <c r="F202" s="125">
        <f>'[7]Rec Season - October'!M244</f>
        <v>0</v>
      </c>
      <c r="G202" s="125">
        <f>'[7]Rec Season - October'!N244</f>
        <v>0</v>
      </c>
      <c r="H202" s="125">
        <f>'[7]Rec Season - October'!O244</f>
        <v>0</v>
      </c>
      <c r="I202" s="125"/>
      <c r="J202" s="125"/>
      <c r="K202" s="125"/>
      <c r="L202" s="125"/>
      <c r="M202" s="125"/>
      <c r="N202" s="125"/>
      <c r="O202" s="125"/>
      <c r="P202" s="125"/>
      <c r="Q202" s="125"/>
      <c r="R202" s="125"/>
    </row>
    <row r="203" spans="1:18">
      <c r="A203" s="123"/>
      <c r="B203" s="124"/>
      <c r="C203" s="123"/>
      <c r="D203" s="128" t="s">
        <v>17</v>
      </c>
      <c r="E203" s="129">
        <f>'[7]Rec Season - October'!L245</f>
        <v>0</v>
      </c>
      <c r="F203" s="129">
        <f>'[7]Rec Season - October'!M245</f>
        <v>0</v>
      </c>
      <c r="G203" s="130">
        <f>'[7]Rec Season - October'!N245</f>
        <v>0</v>
      </c>
      <c r="H203" s="129">
        <f>'[7]Rec Season - October'!O245</f>
        <v>0</v>
      </c>
      <c r="I203" s="135"/>
      <c r="J203" s="129"/>
      <c r="K203" s="129"/>
      <c r="L203" s="129"/>
      <c r="M203" s="129"/>
      <c r="N203" s="135"/>
      <c r="O203" s="129"/>
      <c r="P203" s="129"/>
      <c r="Q203" s="129"/>
      <c r="R203" s="129"/>
    </row>
    <row r="204" spans="1:18">
      <c r="A204" s="123" t="s">
        <v>28</v>
      </c>
      <c r="B204" s="124">
        <v>608.70000000000005</v>
      </c>
      <c r="C204" s="123"/>
      <c r="D204" s="123" t="s">
        <v>10</v>
      </c>
      <c r="E204" s="125">
        <f>'[7]Rec Season - October'!L246</f>
        <v>0</v>
      </c>
      <c r="F204" s="125">
        <f>'[7]Rec Season - October'!M246</f>
        <v>0</v>
      </c>
      <c r="G204" s="125">
        <f>'[7]Rec Season - October'!N246</f>
        <v>0</v>
      </c>
      <c r="H204" s="125">
        <f>'[7]Rec Season - October'!O246</f>
        <v>0</v>
      </c>
      <c r="I204" s="135"/>
      <c r="J204" s="129"/>
      <c r="K204" s="129"/>
      <c r="L204" s="129"/>
      <c r="M204" s="129"/>
      <c r="N204" s="135"/>
      <c r="O204" s="129"/>
      <c r="P204" s="129"/>
      <c r="Q204" s="129"/>
      <c r="R204" s="129"/>
    </row>
    <row r="205" spans="1:18">
      <c r="A205" s="123"/>
      <c r="B205" s="124"/>
      <c r="C205" s="123"/>
      <c r="D205" s="128" t="s">
        <v>17</v>
      </c>
      <c r="E205" s="129">
        <f>'[7]Rec Season - October'!L247</f>
        <v>0</v>
      </c>
      <c r="F205" s="129">
        <f>'[7]Rec Season - October'!M247</f>
        <v>0</v>
      </c>
      <c r="G205" s="130">
        <f>'[7]Rec Season - October'!N247</f>
        <v>0</v>
      </c>
      <c r="H205" s="129">
        <f>'[7]Rec Season - October'!O247</f>
        <v>0</v>
      </c>
      <c r="I205" s="135"/>
      <c r="J205" s="129"/>
      <c r="K205" s="129"/>
      <c r="L205" s="129"/>
      <c r="M205" s="129"/>
      <c r="N205" s="135"/>
      <c r="O205" s="129"/>
      <c r="P205" s="129"/>
      <c r="Q205" s="129"/>
      <c r="R205" s="129"/>
    </row>
    <row r="206" spans="1:18">
      <c r="A206" s="123" t="s">
        <v>28</v>
      </c>
      <c r="B206" s="124">
        <v>619.29999999999995</v>
      </c>
      <c r="C206" s="123"/>
      <c r="D206" s="123" t="s">
        <v>10</v>
      </c>
      <c r="E206" s="125">
        <f>'[7]Rec Season - October'!L248</f>
        <v>0</v>
      </c>
      <c r="F206" s="125">
        <f>'[7]Rec Season - October'!M248</f>
        <v>0</v>
      </c>
      <c r="G206" s="125">
        <f>'[7]Rec Season - October'!N248</f>
        <v>0</v>
      </c>
      <c r="H206" s="125">
        <f>'[7]Rec Season - October'!O248</f>
        <v>0</v>
      </c>
      <c r="I206" s="135"/>
      <c r="J206" s="129"/>
      <c r="K206" s="129"/>
      <c r="L206" s="129"/>
      <c r="M206" s="129"/>
      <c r="N206" s="135"/>
      <c r="O206" s="129"/>
      <c r="P206" s="129"/>
      <c r="Q206" s="129"/>
      <c r="R206" s="129"/>
    </row>
    <row r="207" spans="1:18">
      <c r="A207" s="123"/>
      <c r="B207" s="124"/>
      <c r="C207" s="123"/>
      <c r="D207" s="128" t="s">
        <v>17</v>
      </c>
      <c r="E207" s="129">
        <f>'[7]Rec Season - October'!L249</f>
        <v>0</v>
      </c>
      <c r="F207" s="129">
        <f>'[7]Rec Season - October'!M249</f>
        <v>0</v>
      </c>
      <c r="G207" s="130">
        <f>'[7]Rec Season - October'!N249</f>
        <v>0</v>
      </c>
      <c r="H207" s="129">
        <f>'[7]Rec Season - October'!O249</f>
        <v>0</v>
      </c>
      <c r="I207" s="135"/>
      <c r="J207" s="129"/>
      <c r="K207" s="129"/>
      <c r="L207" s="129"/>
      <c r="M207" s="129"/>
      <c r="N207" s="135"/>
      <c r="O207" s="129"/>
      <c r="P207" s="129"/>
      <c r="Q207" s="129"/>
      <c r="R207" s="129"/>
    </row>
    <row r="208" spans="1:18">
      <c r="A208" s="104" t="s">
        <v>29</v>
      </c>
      <c r="B208" s="112">
        <v>791.5</v>
      </c>
      <c r="C208" s="104"/>
      <c r="D208" s="104" t="s">
        <v>10</v>
      </c>
      <c r="E208" s="113">
        <f>[7]Evansville!$L$14</f>
        <v>31</v>
      </c>
      <c r="F208" s="113">
        <f>[7]Evansville!$L$15</f>
        <v>5240</v>
      </c>
      <c r="G208" s="118">
        <f>[7]Evansville!$L$16</f>
        <v>35.78455197317998</v>
      </c>
      <c r="H208" s="113">
        <f>[7]Evansville!$L$17</f>
        <v>2</v>
      </c>
      <c r="I208" s="113"/>
      <c r="J208" s="118">
        <f>[7]Evansville!$M$14</f>
        <v>30</v>
      </c>
      <c r="K208" s="118">
        <f>[7]Evansville!$M$15</f>
        <v>600</v>
      </c>
      <c r="L208" s="118">
        <f>[7]Evansville!$M$16</f>
        <v>12.461064683204786</v>
      </c>
      <c r="M208" s="113"/>
      <c r="N208" s="113"/>
      <c r="O208" s="118">
        <f>[7]Evansville!$N$14</f>
        <v>31</v>
      </c>
      <c r="P208" s="118">
        <f>[7]Evansville!$N$15</f>
        <v>6000</v>
      </c>
      <c r="Q208" s="118">
        <f>[7]Evansville!$N$16</f>
        <v>221.47476146240413</v>
      </c>
      <c r="R208" s="113"/>
    </row>
    <row r="209" spans="1:18">
      <c r="A209" s="123" t="s">
        <v>30</v>
      </c>
      <c r="B209" s="124">
        <v>791.5</v>
      </c>
      <c r="C209" s="123"/>
      <c r="D209" s="123" t="s">
        <v>10</v>
      </c>
      <c r="E209" s="125">
        <f>'[7]Rec Season - October'!L262</f>
        <v>0</v>
      </c>
      <c r="F209" s="125">
        <f>'[7]Rec Season - October'!M262</f>
        <v>0</v>
      </c>
      <c r="G209" s="125">
        <f>'[7]Rec Season - October'!N262</f>
        <v>0</v>
      </c>
      <c r="H209" s="125">
        <f>'[7]Rec Season - October'!O262</f>
        <v>0</v>
      </c>
      <c r="I209" s="125"/>
      <c r="J209" s="125"/>
      <c r="K209" s="125"/>
      <c r="L209" s="125"/>
      <c r="M209" s="125"/>
      <c r="N209" s="125"/>
      <c r="O209" s="125"/>
      <c r="P209" s="125"/>
      <c r="Q209" s="125"/>
      <c r="R209" s="125"/>
    </row>
    <row r="210" spans="1:18">
      <c r="A210" s="123"/>
      <c r="B210" s="124"/>
      <c r="C210" s="123"/>
      <c r="D210" s="128" t="s">
        <v>17</v>
      </c>
      <c r="E210" s="129">
        <f>'[7]Rec Season - October'!L263</f>
        <v>0</v>
      </c>
      <c r="F210" s="129">
        <f>'[7]Rec Season - October'!M263</f>
        <v>0</v>
      </c>
      <c r="G210" s="130">
        <f>'[7]Rec Season - October'!N263</f>
        <v>0</v>
      </c>
      <c r="H210" s="129">
        <f>'[7]Rec Season - October'!O263</f>
        <v>0</v>
      </c>
      <c r="I210" s="135"/>
      <c r="J210" s="129"/>
      <c r="K210" s="129"/>
      <c r="L210" s="129"/>
      <c r="M210" s="129"/>
      <c r="N210" s="135"/>
      <c r="O210" s="129"/>
      <c r="P210" s="129"/>
      <c r="Q210" s="129"/>
      <c r="R210" s="129"/>
    </row>
    <row r="211" spans="1:18">
      <c r="A211" s="123" t="s">
        <v>30</v>
      </c>
      <c r="B211" s="124">
        <v>793.7</v>
      </c>
      <c r="C211" s="123"/>
      <c r="D211" s="123" t="s">
        <v>10</v>
      </c>
      <c r="E211" s="125">
        <f>'[7]Rec Season - October'!L264</f>
        <v>0</v>
      </c>
      <c r="F211" s="125">
        <f>'[7]Rec Season - October'!M264</f>
        <v>0</v>
      </c>
      <c r="G211" s="125">
        <f>'[7]Rec Season - October'!N264</f>
        <v>0</v>
      </c>
      <c r="H211" s="125">
        <f>'[7]Rec Season - October'!O264</f>
        <v>0</v>
      </c>
      <c r="I211" s="135"/>
      <c r="J211" s="129"/>
      <c r="K211" s="129"/>
      <c r="L211" s="129"/>
      <c r="M211" s="129"/>
      <c r="N211" s="135"/>
      <c r="O211" s="129"/>
      <c r="P211" s="129"/>
      <c r="Q211" s="129"/>
      <c r="R211" s="129"/>
    </row>
    <row r="212" spans="1:18">
      <c r="A212" s="123"/>
      <c r="B212" s="124"/>
      <c r="C212" s="123"/>
      <c r="D212" s="128" t="s">
        <v>17</v>
      </c>
      <c r="E212" s="129">
        <f>'[7]Rec Season - October'!L265</f>
        <v>0</v>
      </c>
      <c r="F212" s="129">
        <f>'[7]Rec Season - October'!M265</f>
        <v>0</v>
      </c>
      <c r="G212" s="130">
        <f>'[7]Rec Season - October'!N265</f>
        <v>0</v>
      </c>
      <c r="H212" s="129">
        <f>'[7]Rec Season - October'!O265</f>
        <v>0</v>
      </c>
      <c r="I212" s="135"/>
      <c r="J212" s="129"/>
      <c r="K212" s="129"/>
      <c r="L212" s="129"/>
      <c r="M212" s="129"/>
      <c r="N212" s="135"/>
      <c r="O212" s="129"/>
      <c r="P212" s="129"/>
      <c r="Q212" s="129"/>
      <c r="R212" s="129"/>
    </row>
    <row r="213" spans="1:18">
      <c r="A213" s="123" t="s">
        <v>30</v>
      </c>
      <c r="B213" s="124">
        <v>797.3</v>
      </c>
      <c r="C213" s="123"/>
      <c r="D213" s="123" t="s">
        <v>10</v>
      </c>
      <c r="E213" s="125">
        <f>'[7]Rec Season - October'!L266</f>
        <v>0</v>
      </c>
      <c r="F213" s="125">
        <f>'[7]Rec Season - October'!M266</f>
        <v>0</v>
      </c>
      <c r="G213" s="125">
        <f>'[7]Rec Season - October'!N266</f>
        <v>0</v>
      </c>
      <c r="H213" s="125">
        <f>'[7]Rec Season - October'!O266</f>
        <v>0</v>
      </c>
      <c r="I213" s="135"/>
      <c r="J213" s="129"/>
      <c r="K213" s="129"/>
      <c r="L213" s="129"/>
      <c r="M213" s="129"/>
      <c r="N213" s="135"/>
      <c r="O213" s="129"/>
      <c r="P213" s="129"/>
      <c r="Q213" s="129"/>
      <c r="R213" s="129"/>
    </row>
    <row r="214" spans="1:18">
      <c r="A214" s="123"/>
      <c r="B214" s="124"/>
      <c r="C214" s="123"/>
      <c r="D214" s="128" t="s">
        <v>17</v>
      </c>
      <c r="E214" s="129">
        <f>'[7]Rec Season - October'!L267</f>
        <v>0</v>
      </c>
      <c r="F214" s="129">
        <f>'[7]Rec Season - October'!M267</f>
        <v>0</v>
      </c>
      <c r="G214" s="130">
        <f>'[7]Rec Season - October'!N267</f>
        <v>0</v>
      </c>
      <c r="H214" s="129">
        <f>'[7]Rec Season - October'!O267</f>
        <v>0</v>
      </c>
      <c r="I214" s="135"/>
      <c r="J214" s="129"/>
      <c r="K214" s="129"/>
      <c r="L214" s="129"/>
      <c r="M214" s="129"/>
      <c r="N214" s="135"/>
      <c r="O214" s="129"/>
      <c r="P214" s="129"/>
      <c r="Q214" s="129"/>
      <c r="R214" s="129"/>
    </row>
    <row r="215" spans="1:18">
      <c r="A215" s="140" t="s">
        <v>31</v>
      </c>
      <c r="B215" s="141">
        <v>935.5</v>
      </c>
      <c r="C215" s="140"/>
      <c r="D215" s="142" t="s">
        <v>17</v>
      </c>
      <c r="E215" s="143">
        <f>[7]Paducah!$L$14</f>
        <v>16</v>
      </c>
      <c r="F215" s="143">
        <f>[7]Paducah!$L$15</f>
        <v>118</v>
      </c>
      <c r="G215" s="143">
        <f>[7]Paducah!$L$16</f>
        <v>2.5233506285971434</v>
      </c>
      <c r="H215" s="143">
        <f>[7]Paducah!$L$17</f>
        <v>0</v>
      </c>
      <c r="I215" s="144"/>
      <c r="J215" s="143">
        <f>[7]Paducah!$M$14</f>
        <v>12</v>
      </c>
      <c r="K215" s="143">
        <f>[7]Paducah!$M$15</f>
        <v>25</v>
      </c>
      <c r="L215" s="143">
        <f>[7]Paducah!$M$16</f>
        <v>2.7411914934112467</v>
      </c>
      <c r="M215" s="143"/>
      <c r="N215" s="144"/>
      <c r="O215" s="143">
        <f>[7]Paducah!$N$14</f>
        <v>11</v>
      </c>
      <c r="P215" s="143">
        <f>[7]Paducah!$N$15</f>
        <v>101</v>
      </c>
      <c r="Q215" s="143">
        <f>[7]Paducah!$N$16</f>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4 H5 H31:H32 H17 H46 H59 H85:H86 H71 H78 H100">
    <cfRule type="expression" dxfId="185" priority="186" stopIfTrue="1">
      <formula>$H$9/$E$9&gt;0.1</formula>
    </cfRule>
  </conditionalFormatting>
  <conditionalFormatting sqref="H15:H16">
    <cfRule type="expression" dxfId="184" priority="185" stopIfTrue="1">
      <formula>$H$17/$E$17&gt;0.1</formula>
    </cfRule>
  </conditionalFormatting>
  <conditionalFormatting sqref="H22:H23">
    <cfRule type="expression" dxfId="183" priority="184" stopIfTrue="1">
      <formula>$H$24/$E$24&gt;0.1</formula>
    </cfRule>
  </conditionalFormatting>
  <conditionalFormatting sqref="H29">
    <cfRule type="expression" dxfId="182" priority="183" stopIfTrue="1">
      <formula>$H$31/$E$31&gt;0.1</formula>
    </cfRule>
  </conditionalFormatting>
  <conditionalFormatting sqref="H37">
    <cfRule type="expression" dxfId="181" priority="182" stopIfTrue="1">
      <formula>$H$39/$E$39&gt;0.1</formula>
    </cfRule>
  </conditionalFormatting>
  <conditionalFormatting sqref="H44">
    <cfRule type="expression" dxfId="180" priority="181" stopIfTrue="1">
      <formula>$H$46/$E$46&gt;0.1</formula>
    </cfRule>
  </conditionalFormatting>
  <conditionalFormatting sqref="H51">
    <cfRule type="expression" dxfId="179" priority="180" stopIfTrue="1">
      <formula>$H$53/$E$53&gt;0.1</formula>
    </cfRule>
  </conditionalFormatting>
  <conditionalFormatting sqref="M51">
    <cfRule type="expression" dxfId="178" priority="179" stopIfTrue="1">
      <formula>$M$53/$J$53&gt;0.1</formula>
    </cfRule>
  </conditionalFormatting>
  <conditionalFormatting sqref="M44">
    <cfRule type="expression" dxfId="177" priority="178" stopIfTrue="1">
      <formula>$M$46/$J$46&gt;0.1</formula>
    </cfRule>
  </conditionalFormatting>
  <conditionalFormatting sqref="M37">
    <cfRule type="expression" dxfId="176" priority="177" stopIfTrue="1">
      <formula>$M$39/$J$39&gt;0.1</formula>
    </cfRule>
  </conditionalFormatting>
  <conditionalFormatting sqref="M29">
    <cfRule type="expression" dxfId="175" priority="176" stopIfTrue="1">
      <formula>$M$32/$J$31&gt;0.1</formula>
    </cfRule>
  </conditionalFormatting>
  <conditionalFormatting sqref="M22:M23">
    <cfRule type="expression" dxfId="174" priority="175" stopIfTrue="1">
      <formula>$M$24/$J$24&gt;0.1</formula>
    </cfRule>
  </conditionalFormatting>
  <conditionalFormatting sqref="M15:M16">
    <cfRule type="expression" dxfId="173" priority="174" stopIfTrue="1">
      <formula>$M$17/$J$17&gt;0.1</formula>
    </cfRule>
  </conditionalFormatting>
  <conditionalFormatting sqref="M7 M24 M5 M31:M32 M17 M46">
    <cfRule type="expression" dxfId="172" priority="173" stopIfTrue="1">
      <formula>$M$9/$J$9&gt;0.1</formula>
    </cfRule>
  </conditionalFormatting>
  <conditionalFormatting sqref="R5">
    <cfRule type="expression" dxfId="171" priority="172" stopIfTrue="1">
      <formula>$R$7/$O$7&gt;0.1</formula>
    </cfRule>
  </conditionalFormatting>
  <conditionalFormatting sqref="R15:R16">
    <cfRule type="expression" dxfId="170" priority="171" stopIfTrue="1">
      <formula>$R$17/$O$17&gt;0.1</formula>
    </cfRule>
  </conditionalFormatting>
  <conditionalFormatting sqref="R17">
    <cfRule type="expression" dxfId="169" priority="170" stopIfTrue="1">
      <formula>$R$19/$O$19&gt;0.1</formula>
    </cfRule>
  </conditionalFormatting>
  <conditionalFormatting sqref="R22:R23">
    <cfRule type="expression" dxfId="168" priority="169" stopIfTrue="1">
      <formula>$R$24/$O$24&gt;0.1</formula>
    </cfRule>
  </conditionalFormatting>
  <conditionalFormatting sqref="R24">
    <cfRule type="expression" dxfId="167" priority="168" stopIfTrue="1">
      <formula>$R$26/$O$26&gt;0.1</formula>
    </cfRule>
  </conditionalFormatting>
  <conditionalFormatting sqref="R29">
    <cfRule type="expression" dxfId="166" priority="167" stopIfTrue="1">
      <formula>$R$31/$O$31&gt;0.1</formula>
    </cfRule>
  </conditionalFormatting>
  <conditionalFormatting sqref="R31">
    <cfRule type="expression" dxfId="165" priority="166" stopIfTrue="1">
      <formula>$R$33/$O$33&gt;0.1</formula>
    </cfRule>
  </conditionalFormatting>
  <conditionalFormatting sqref="R32">
    <cfRule type="expression" dxfId="164" priority="165" stopIfTrue="1">
      <formula>$R$34/$O$34&gt;0.1</formula>
    </cfRule>
  </conditionalFormatting>
  <conditionalFormatting sqref="R37">
    <cfRule type="expression" dxfId="163" priority="164" stopIfTrue="1">
      <formula>$R$39/$O$39&gt;0.1</formula>
    </cfRule>
  </conditionalFormatting>
  <conditionalFormatting sqref="R44">
    <cfRule type="expression" dxfId="162" priority="163" stopIfTrue="1">
      <formula>$R$46/$O$46&gt;0.1</formula>
    </cfRule>
  </conditionalFormatting>
  <conditionalFormatting sqref="R46">
    <cfRule type="expression" dxfId="161" priority="162" stopIfTrue="1">
      <formula>$R$48/$O$48&gt;0.1</formula>
    </cfRule>
  </conditionalFormatting>
  <conditionalFormatting sqref="R51">
    <cfRule type="expression" dxfId="160" priority="161" stopIfTrue="1">
      <formula>$R$53/$O$53&gt;0.1</formula>
    </cfRule>
  </conditionalFormatting>
  <conditionalFormatting sqref="Q31:Q32 G29 L31:L32 L29 Q29 G46 Q46 G31:G32 L46 G15:G17 L15:L17 Q15:Q17 Q22:Q24 G22:G24 L22:L24 G5:G8 Q5:Q8 L5:L8">
    <cfRule type="cellIs" dxfId="159" priority="158" stopIfTrue="1" operator="equal">
      <formula>"N/A"</formula>
    </cfRule>
    <cfRule type="cellIs" dxfId="158" priority="159" stopIfTrue="1" operator="equal">
      <formula>"&lt;4"</formula>
    </cfRule>
    <cfRule type="cellIs" dxfId="157" priority="160" stopIfTrue="1" operator="greaterThanOrEqual">
      <formula>2000</formula>
    </cfRule>
  </conditionalFormatting>
  <conditionalFormatting sqref="G44 Q37 L51 L44 G37 Q51 Q44 L37 G51">
    <cfRule type="cellIs" dxfId="156" priority="155" stopIfTrue="1" operator="equal">
      <formula>"N/A"</formula>
    </cfRule>
    <cfRule type="cellIs" dxfId="155" priority="156" stopIfTrue="1" operator="equal">
      <formula>"&lt;4"</formula>
    </cfRule>
    <cfRule type="cellIs" dxfId="154" priority="157" stopIfTrue="1" operator="greaterThan">
      <formula>200</formula>
    </cfRule>
  </conditionalFormatting>
  <conditionalFormatting sqref="G30 G45 G38:G39 L30 L45 Q38:Q39 Q30 Q45 Q52:Q53 G52:G53 L52:L53 L38">
    <cfRule type="cellIs" dxfId="153" priority="153" stopIfTrue="1" operator="equal">
      <formula>"N/A"</formula>
    </cfRule>
    <cfRule type="cellIs" dxfId="152" priority="154" stopIfTrue="1" operator="greaterThan">
      <formula>130</formula>
    </cfRule>
  </conditionalFormatting>
  <conditionalFormatting sqref="H69:H70">
    <cfRule type="expression" dxfId="151" priority="152" stopIfTrue="1">
      <formula>$H$17/$E$17&gt;0.1</formula>
    </cfRule>
  </conditionalFormatting>
  <conditionalFormatting sqref="H76:H77">
    <cfRule type="expression" dxfId="150" priority="151" stopIfTrue="1">
      <formula>$H$24/$E$24&gt;0.1</formula>
    </cfRule>
  </conditionalFormatting>
  <conditionalFormatting sqref="H83">
    <cfRule type="expression" dxfId="149" priority="150" stopIfTrue="1">
      <formula>$H$31/$E$31&gt;0.1</formula>
    </cfRule>
  </conditionalFormatting>
  <conditionalFormatting sqref="H91">
    <cfRule type="expression" dxfId="148" priority="149" stopIfTrue="1">
      <formula>$H$39/$E$39&gt;0.1</formula>
    </cfRule>
  </conditionalFormatting>
  <conditionalFormatting sqref="H98">
    <cfRule type="expression" dxfId="147" priority="148" stopIfTrue="1">
      <formula>$H$46/$E$46&gt;0.1</formula>
    </cfRule>
  </conditionalFormatting>
  <conditionalFormatting sqref="H105">
    <cfRule type="expression" dxfId="146" priority="147" stopIfTrue="1">
      <formula>$H$53/$E$53&gt;0.1</formula>
    </cfRule>
  </conditionalFormatting>
  <conditionalFormatting sqref="H61">
    <cfRule type="expression" dxfId="145"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144" priority="143" stopIfTrue="1" operator="equal">
      <formula>"N/A"</formula>
    </cfRule>
    <cfRule type="cellIs" dxfId="143" priority="144" stopIfTrue="1" operator="equal">
      <formula>"&lt;4"</formula>
    </cfRule>
    <cfRule type="cellIs" dxfId="142" priority="145" stopIfTrue="1" operator="greaterThan">
      <formula>200</formula>
    </cfRule>
  </conditionalFormatting>
  <conditionalFormatting sqref="G83 G85:G86 G100 G69:G71 G76:G78 G59:G62">
    <cfRule type="cellIs" dxfId="141" priority="140" stopIfTrue="1" operator="equal">
      <formula>"N/A"</formula>
    </cfRule>
    <cfRule type="cellIs" dxfId="140" priority="141" stopIfTrue="1" operator="equal">
      <formula>"&lt;4"</formula>
    </cfRule>
    <cfRule type="cellIs" dxfId="139"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138" priority="138" stopIfTrue="1" operator="equal">
      <formula>"N/A"</formula>
    </cfRule>
    <cfRule type="cellIs" dxfId="137"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136"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135" priority="136" stopIfTrue="1">
      <formula>M59/J59&gt;0.1</formula>
    </cfRule>
  </conditionalFormatting>
  <conditionalFormatting sqref="H115">
    <cfRule type="expression" dxfId="134"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133" priority="132" stopIfTrue="1" operator="equal">
      <formula>"N/A"</formula>
    </cfRule>
    <cfRule type="cellIs" dxfId="132" priority="133" stopIfTrue="1" operator="equal">
      <formula>"&lt;4"</formula>
    </cfRule>
    <cfRule type="cellIs" dxfId="131" priority="134" stopIfTrue="1" operator="greaterThan">
      <formula>200</formula>
    </cfRule>
  </conditionalFormatting>
  <conditionalFormatting sqref="H115">
    <cfRule type="expression" dxfId="130"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129" priority="129" stopIfTrue="1" operator="equal">
      <formula>"N/A"</formula>
    </cfRule>
    <cfRule type="cellIs" dxfId="128"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127" priority="128" stopIfTrue="1" operator="greaterThan">
      <formula>0</formula>
    </cfRule>
  </conditionalFormatting>
  <conditionalFormatting sqref="H113">
    <cfRule type="expression" dxfId="126" priority="127" stopIfTrue="1">
      <formula>H113/E$7&gt;0.1</formula>
    </cfRule>
  </conditionalFormatting>
  <conditionalFormatting sqref="H117">
    <cfRule type="expression" dxfId="125" priority="126" stopIfTrue="1">
      <formula>$H$11/$E$11&gt;0.1</formula>
    </cfRule>
  </conditionalFormatting>
  <conditionalFormatting sqref="H119">
    <cfRule type="expression" dxfId="124" priority="125" stopIfTrue="1">
      <formula>$H$13/$E$13&gt;0.1</formula>
    </cfRule>
  </conditionalFormatting>
  <conditionalFormatting sqref="H121">
    <cfRule type="expression" dxfId="123" priority="124" stopIfTrue="1">
      <formula>$H$15/$E$15&gt;0.1</formula>
    </cfRule>
  </conditionalFormatting>
  <conditionalFormatting sqref="H123">
    <cfRule type="expression" dxfId="122" priority="123" stopIfTrue="1">
      <formula>$H$17/$E$17&gt;0.1</formula>
    </cfRule>
  </conditionalFormatting>
  <conditionalFormatting sqref="H125">
    <cfRule type="expression" dxfId="121" priority="122" stopIfTrue="1">
      <formula>$H$19/$E$19&gt;0.1</formula>
    </cfRule>
  </conditionalFormatting>
  <conditionalFormatting sqref="H126">
    <cfRule type="expression" dxfId="120" priority="121" stopIfTrue="1">
      <formula>$H$20/$E$20&gt;0.1</formula>
    </cfRule>
  </conditionalFormatting>
  <conditionalFormatting sqref="H128">
    <cfRule type="expression" dxfId="119" priority="120" stopIfTrue="1">
      <formula>$H$22/$E$22&gt;0.1</formula>
    </cfRule>
  </conditionalFormatting>
  <conditionalFormatting sqref="H130">
    <cfRule type="expression" dxfId="118" priority="119" stopIfTrue="1">
      <formula>$H$24/$E$24&gt;0.1</formula>
    </cfRule>
  </conditionalFormatting>
  <conditionalFormatting sqref="H132">
    <cfRule type="expression" dxfId="117" priority="118" stopIfTrue="1">
      <formula>$H$26/$E$26&gt;0.1</formula>
    </cfRule>
  </conditionalFormatting>
  <conditionalFormatting sqref="H133">
    <cfRule type="expression" dxfId="116" priority="117" stopIfTrue="1">
      <formula>$H$27/$E$27&gt;0.1</formula>
    </cfRule>
  </conditionalFormatting>
  <conditionalFormatting sqref="H135">
    <cfRule type="expression" dxfId="115" priority="116" stopIfTrue="1">
      <formula>$H$29/$E$29&gt;0.1</formula>
    </cfRule>
  </conditionalFormatting>
  <conditionalFormatting sqref="H137">
    <cfRule type="expression" dxfId="114" priority="115" stopIfTrue="1">
      <formula>$H$31/$E$31&gt;0.1</formula>
    </cfRule>
  </conditionalFormatting>
  <conditionalFormatting sqref="H139">
    <cfRule type="expression" dxfId="113" priority="114" stopIfTrue="1">
      <formula>$H$33/$E$33&gt;0.1</formula>
    </cfRule>
  </conditionalFormatting>
  <conditionalFormatting sqref="H140">
    <cfRule type="expression" dxfId="112" priority="113" stopIfTrue="1">
      <formula>$H$34/$E$34&gt;0.1</formula>
    </cfRule>
  </conditionalFormatting>
  <conditionalFormatting sqref="H141">
    <cfRule type="expression" dxfId="111" priority="112" stopIfTrue="1">
      <formula>$H$35/$E$35&gt;0.1</formula>
    </cfRule>
  </conditionalFormatting>
  <conditionalFormatting sqref="H143">
    <cfRule type="expression" dxfId="110" priority="111" stopIfTrue="1">
      <formula>$H$37/$E$37&gt;0.1</formula>
    </cfRule>
  </conditionalFormatting>
  <conditionalFormatting sqref="H145">
    <cfRule type="expression" dxfId="109" priority="110" stopIfTrue="1">
      <formula>$H$39/$E$39&gt;0.1</formula>
    </cfRule>
  </conditionalFormatting>
  <conditionalFormatting sqref="H148">
    <cfRule type="expression" dxfId="108" priority="109" stopIfTrue="1">
      <formula>$H$42/$E$42&gt;0.1</formula>
    </cfRule>
  </conditionalFormatting>
  <conditionalFormatting sqref="H152">
    <cfRule type="expression" dxfId="107" priority="108" stopIfTrue="1">
      <formula>$H$46/$E$46&gt;0.1</formula>
    </cfRule>
  </conditionalFormatting>
  <conditionalFormatting sqref="H150">
    <cfRule type="expression" dxfId="106" priority="107" stopIfTrue="1">
      <formula>$H$44/$E$44&gt;0.1</formula>
    </cfRule>
  </conditionalFormatting>
  <conditionalFormatting sqref="H154">
    <cfRule type="expression" dxfId="105" priority="106" stopIfTrue="1">
      <formula>$H$48/$E$48&gt;0.1</formula>
    </cfRule>
  </conditionalFormatting>
  <conditionalFormatting sqref="H155">
    <cfRule type="expression" dxfId="104" priority="105" stopIfTrue="1">
      <formula>$H$49/$E$49&gt;0.1</formula>
    </cfRule>
  </conditionalFormatting>
  <conditionalFormatting sqref="H159">
    <cfRule type="expression" dxfId="103" priority="104" stopIfTrue="1">
      <formula>$H$53/$E$53&gt;0.1</formula>
    </cfRule>
  </conditionalFormatting>
  <conditionalFormatting sqref="H157">
    <cfRule type="expression" dxfId="102" priority="103" stopIfTrue="1">
      <formula>$H$51/$E$51&gt;0.1</formula>
    </cfRule>
  </conditionalFormatting>
  <conditionalFormatting sqref="M117">
    <cfRule type="expression" dxfId="101" priority="102" stopIfTrue="1">
      <formula>$M$11/$J$11&gt;0.1</formula>
    </cfRule>
  </conditionalFormatting>
  <conditionalFormatting sqref="M119">
    <cfRule type="expression" dxfId="100" priority="101" stopIfTrue="1">
      <formula>$M$13/$J$13&gt;0.1</formula>
    </cfRule>
  </conditionalFormatting>
  <conditionalFormatting sqref="M121">
    <cfRule type="expression" dxfId="99" priority="100" stopIfTrue="1">
      <formula>$M$15/$J$15&gt;0.1</formula>
    </cfRule>
  </conditionalFormatting>
  <conditionalFormatting sqref="M123">
    <cfRule type="expression" dxfId="98" priority="99" stopIfTrue="1">
      <formula>$M$17/$J$17&gt;0.1</formula>
    </cfRule>
  </conditionalFormatting>
  <conditionalFormatting sqref="M125">
    <cfRule type="expression" dxfId="97" priority="98" stopIfTrue="1">
      <formula>$M$19/$J$19&gt;0.1</formula>
    </cfRule>
  </conditionalFormatting>
  <conditionalFormatting sqref="M126">
    <cfRule type="expression" dxfId="96" priority="97" stopIfTrue="1">
      <formula>$M$20/$J$20&gt;0.1</formula>
    </cfRule>
  </conditionalFormatting>
  <conditionalFormatting sqref="M128">
    <cfRule type="expression" dxfId="95" priority="96" stopIfTrue="1">
      <formula>$M$22/$J$22&gt;0.1</formula>
    </cfRule>
  </conditionalFormatting>
  <conditionalFormatting sqref="M130">
    <cfRule type="expression" dxfId="94" priority="95" stopIfTrue="1">
      <formula>$M$24/$J$24&gt;0.1</formula>
    </cfRule>
  </conditionalFormatting>
  <conditionalFormatting sqref="M132">
    <cfRule type="expression" dxfId="93" priority="94" stopIfTrue="1">
      <formula>$M$26/$J$26&gt;0.1</formula>
    </cfRule>
  </conditionalFormatting>
  <conditionalFormatting sqref="M133">
    <cfRule type="expression" dxfId="92" priority="93" stopIfTrue="1">
      <formula>$M$27/$J$27&gt;0.1</formula>
    </cfRule>
  </conditionalFormatting>
  <conditionalFormatting sqref="M135">
    <cfRule type="expression" dxfId="91" priority="92" stopIfTrue="1">
      <formula>$M$29/$J$29&gt;0.1</formula>
    </cfRule>
  </conditionalFormatting>
  <conditionalFormatting sqref="M137">
    <cfRule type="expression" dxfId="90" priority="91" stopIfTrue="1">
      <formula>$M$31/$J$31&gt;0.1</formula>
    </cfRule>
  </conditionalFormatting>
  <conditionalFormatting sqref="M139">
    <cfRule type="expression" dxfId="89" priority="90" stopIfTrue="1">
      <formula>$M$33/$J$33&gt;0.1</formula>
    </cfRule>
  </conditionalFormatting>
  <conditionalFormatting sqref="M140">
    <cfRule type="expression" dxfId="88" priority="89" stopIfTrue="1">
      <formula>$M$34/$J$34&gt;0.1</formula>
    </cfRule>
  </conditionalFormatting>
  <conditionalFormatting sqref="M141">
    <cfRule type="expression" dxfId="87" priority="88" stopIfTrue="1">
      <formula>$M$35/$J$35&gt;0.1</formula>
    </cfRule>
  </conditionalFormatting>
  <conditionalFormatting sqref="M143">
    <cfRule type="expression" dxfId="86" priority="87" stopIfTrue="1">
      <formula>$M$37/$J$37&gt;0.1</formula>
    </cfRule>
  </conditionalFormatting>
  <conditionalFormatting sqref="M145">
    <cfRule type="expression" dxfId="85" priority="86" stopIfTrue="1">
      <formula>$M$39/$J$39&gt;0.1</formula>
    </cfRule>
  </conditionalFormatting>
  <conditionalFormatting sqref="M148">
    <cfRule type="expression" dxfId="84" priority="85" stopIfTrue="1">
      <formula>$M$42/$J$42&gt;0.1</formula>
    </cfRule>
  </conditionalFormatting>
  <conditionalFormatting sqref="M150">
    <cfRule type="expression" dxfId="83" priority="84" stopIfTrue="1">
      <formula>$M$44/$J$44&gt;0.1</formula>
    </cfRule>
  </conditionalFormatting>
  <conditionalFormatting sqref="M152">
    <cfRule type="expression" dxfId="82" priority="83" stopIfTrue="1">
      <formula>$M$46/$J$46&gt;0.1</formula>
    </cfRule>
  </conditionalFormatting>
  <conditionalFormatting sqref="M154">
    <cfRule type="expression" dxfId="81" priority="82" stopIfTrue="1">
      <formula>$M$48/$J$48&gt;0.1</formula>
    </cfRule>
  </conditionalFormatting>
  <conditionalFormatting sqref="M155">
    <cfRule type="expression" dxfId="80" priority="81" stopIfTrue="1">
      <formula>$M$49/$J$49&gt;0.1</formula>
    </cfRule>
  </conditionalFormatting>
  <conditionalFormatting sqref="M157">
    <cfRule type="expression" dxfId="79" priority="80" stopIfTrue="1">
      <formula>$M$51/$J$51&gt;0.1</formula>
    </cfRule>
  </conditionalFormatting>
  <conditionalFormatting sqref="M159">
    <cfRule type="expression" dxfId="78" priority="79" stopIfTrue="1">
      <formula>$M$53/$J$53&gt;0.1</formula>
    </cfRule>
  </conditionalFormatting>
  <conditionalFormatting sqref="R115">
    <cfRule type="expression" dxfId="77" priority="78" stopIfTrue="1">
      <formula>$R$9/$O$9&gt;0.1</formula>
    </cfRule>
  </conditionalFormatting>
  <conditionalFormatting sqref="R115">
    <cfRule type="expression" dxfId="76" priority="77" stopIfTrue="1">
      <formula>$M$9/$J$9&lt;0.1</formula>
    </cfRule>
  </conditionalFormatting>
  <conditionalFormatting sqref="R117">
    <cfRule type="expression" dxfId="75" priority="76" stopIfTrue="1">
      <formula>$R$11/$O$11&gt;0.1</formula>
    </cfRule>
  </conditionalFormatting>
  <conditionalFormatting sqref="R132">
    <cfRule type="expression" dxfId="74" priority="75" stopIfTrue="1">
      <formula>$R$26/$O$26&gt;0.1</formula>
    </cfRule>
  </conditionalFormatting>
  <conditionalFormatting sqref="R133">
    <cfRule type="expression" dxfId="73" priority="74" stopIfTrue="1">
      <formula>$R$27/$O$27&gt;0.1</formula>
    </cfRule>
  </conditionalFormatting>
  <conditionalFormatting sqref="R135">
    <cfRule type="expression" dxfId="72" priority="73" stopIfTrue="1">
      <formula>$R$29/$O$29&gt;0.1</formula>
    </cfRule>
  </conditionalFormatting>
  <conditionalFormatting sqref="R137">
    <cfRule type="expression" dxfId="71" priority="72" stopIfTrue="1">
      <formula>$R$31/$O$31&gt;0.1</formula>
    </cfRule>
  </conditionalFormatting>
  <conditionalFormatting sqref="R126">
    <cfRule type="expression" dxfId="70" priority="71" stopIfTrue="1">
      <formula>$R$20/$O$20&gt;0.1</formula>
    </cfRule>
  </conditionalFormatting>
  <conditionalFormatting sqref="R128">
    <cfRule type="expression" dxfId="69" priority="70" stopIfTrue="1">
      <formula>$R$22/$O$22&gt;0.1</formula>
    </cfRule>
  </conditionalFormatting>
  <conditionalFormatting sqref="R130">
    <cfRule type="expression" dxfId="68" priority="69" stopIfTrue="1">
      <formula>$R$24/$O$24&gt;0.1</formula>
    </cfRule>
  </conditionalFormatting>
  <conditionalFormatting sqref="R125">
    <cfRule type="expression" dxfId="67" priority="68" stopIfTrue="1">
      <formula>$R$19/$O$19&gt;0.1</formula>
    </cfRule>
  </conditionalFormatting>
  <conditionalFormatting sqref="R139">
    <cfRule type="expression" dxfId="66" priority="67" stopIfTrue="1">
      <formula>$R$33/$O$33&gt;0.1</formula>
    </cfRule>
  </conditionalFormatting>
  <conditionalFormatting sqref="R140">
    <cfRule type="expression" dxfId="65" priority="66" stopIfTrue="1">
      <formula>$R$34/$O$34&gt;0.1</formula>
    </cfRule>
  </conditionalFormatting>
  <conditionalFormatting sqref="R154">
    <cfRule type="expression" dxfId="64" priority="65" stopIfTrue="1">
      <formula>$R$48/$O$48&gt;0.1</formula>
    </cfRule>
  </conditionalFormatting>
  <conditionalFormatting sqref="R152">
    <cfRule type="expression" dxfId="63" priority="64" stopIfTrue="1">
      <formula>$R$46/$O$46&gt;0.1</formula>
    </cfRule>
  </conditionalFormatting>
  <conditionalFormatting sqref="R150">
    <cfRule type="expression" dxfId="62" priority="63" stopIfTrue="1">
      <formula>$R$44/$O$44&gt;0.1</formula>
    </cfRule>
  </conditionalFormatting>
  <conditionalFormatting sqref="R148">
    <cfRule type="expression" dxfId="61" priority="62" stopIfTrue="1">
      <formula>$R$42/$O$42&gt;0.1</formula>
    </cfRule>
  </conditionalFormatting>
  <conditionalFormatting sqref="R145">
    <cfRule type="expression" dxfId="60" priority="61" stopIfTrue="1">
      <formula>$R$39/$O$39&gt;0.1</formula>
    </cfRule>
  </conditionalFormatting>
  <conditionalFormatting sqref="R143">
    <cfRule type="expression" dxfId="59" priority="60" stopIfTrue="1">
      <formula>$R$37/$O$37&gt;0.1</formula>
    </cfRule>
  </conditionalFormatting>
  <conditionalFormatting sqref="R141">
    <cfRule type="expression" dxfId="58" priority="59" stopIfTrue="1">
      <formula>$R$35/$O$35&gt;0.1</formula>
    </cfRule>
  </conditionalFormatting>
  <conditionalFormatting sqref="R155">
    <cfRule type="expression" dxfId="57" priority="58" stopIfTrue="1">
      <formula>$R$49/$O$49&gt;0.1</formula>
    </cfRule>
  </conditionalFormatting>
  <conditionalFormatting sqref="R157">
    <cfRule type="expression" dxfId="56" priority="57" stopIfTrue="1">
      <formula>$R$51/$O$51&gt;0.1</formula>
    </cfRule>
  </conditionalFormatting>
  <conditionalFormatting sqref="R159">
    <cfRule type="expression" dxfId="55" priority="56" stopIfTrue="1">
      <formula>$R$53/$O$53&gt;0.1</formula>
    </cfRule>
  </conditionalFormatting>
  <conditionalFormatting sqref="R113">
    <cfRule type="expression" dxfId="54" priority="55" stopIfTrue="1">
      <formula>$R$7/$O$7&gt;0.1</formula>
    </cfRule>
  </conditionalFormatting>
  <conditionalFormatting sqref="R119">
    <cfRule type="expression" dxfId="53" priority="54" stopIfTrue="1">
      <formula>$R$13/$O$13&gt;0.1</formula>
    </cfRule>
  </conditionalFormatting>
  <conditionalFormatting sqref="R121">
    <cfRule type="expression" dxfId="52" priority="53" stopIfTrue="1">
      <formula>$R$15/$O$15&gt;0.1</formula>
    </cfRule>
  </conditionalFormatting>
  <conditionalFormatting sqref="R123">
    <cfRule type="expression" dxfId="51" priority="52" stopIfTrue="1">
      <formula>$R$17/$O$17&gt;0.1</formula>
    </cfRule>
  </conditionalFormatting>
  <conditionalFormatting sqref="L158 L156 L151 L149 L146 L144 L142 L138 L136 L134 L127 Q134 Q136 Q138 Q142 Q144 Q146">
    <cfRule type="cellIs" dxfId="50" priority="49" stopIfTrue="1" operator="equal">
      <formula>"N/A"</formula>
    </cfRule>
    <cfRule type="cellIs" dxfId="49" priority="50" stopIfTrue="1" operator="greaterThan">
      <formula>130</formula>
    </cfRule>
    <cfRule type="cellIs" dxfId="48" priority="51" stopIfTrue="1" operator="lessThanOrEqual">
      <formula>130</formula>
    </cfRule>
  </conditionalFormatting>
  <conditionalFormatting sqref="M113">
    <cfRule type="expression" dxfId="47" priority="48" stopIfTrue="1">
      <formula>$M$7/$J$7&gt;0.1</formula>
    </cfRule>
  </conditionalFormatting>
  <conditionalFormatting sqref="M115">
    <cfRule type="expression" dxfId="46" priority="47" stopIfTrue="1">
      <formula>"$m$8/$j$8&lt;.1"</formula>
    </cfRule>
  </conditionalFormatting>
  <conditionalFormatting sqref="M115">
    <cfRule type="expression" dxfId="45"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44" priority="43" stopIfTrue="1" operator="equal">
      <formula>"N/A"</formula>
    </cfRule>
    <cfRule type="cellIs" dxfId="43" priority="44" stopIfTrue="1" operator="equal">
      <formula>"&lt;4"</formula>
    </cfRule>
    <cfRule type="cellIs" dxfId="42" priority="45" stopIfTrue="1" operator="greaterThan">
      <formula>200</formula>
    </cfRule>
  </conditionalFormatting>
  <conditionalFormatting sqref="R171:R178">
    <cfRule type="expression" dxfId="41" priority="42" stopIfTrue="1">
      <formula>$M$11/$J$11&gt;0.1</formula>
    </cfRule>
  </conditionalFormatting>
  <conditionalFormatting sqref="R169">
    <cfRule type="expression" dxfId="40" priority="41" stopIfTrue="1">
      <formula>$R$9/$O$9&gt;0.1</formula>
    </cfRule>
  </conditionalFormatting>
  <conditionalFormatting sqref="R171:R178">
    <cfRule type="expression" dxfId="39" priority="40" stopIfTrue="1">
      <formula>$R$11/$O$11&gt;0.1</formula>
    </cfRule>
  </conditionalFormatting>
  <conditionalFormatting sqref="R209">
    <cfRule type="expression" dxfId="38" priority="39" stopIfTrue="1">
      <formula>$R$49/$O$49&gt;0.1</formula>
    </cfRule>
  </conditionalFormatting>
  <conditionalFormatting sqref="R208">
    <cfRule type="expression" dxfId="37" priority="38" stopIfTrue="1">
      <formula>$R$48/$O$48&gt;0.1</formula>
    </cfRule>
  </conditionalFormatting>
  <conditionalFormatting sqref="R202">
    <cfRule type="expression" dxfId="36" priority="37" stopIfTrue="1">
      <formula>$R$42/$O$42&gt;0.1</formula>
    </cfRule>
  </conditionalFormatting>
  <conditionalFormatting sqref="R195">
    <cfRule type="expression" dxfId="35" priority="36" stopIfTrue="1">
      <formula>$R$35/$O$35&gt;0.1</formula>
    </cfRule>
  </conditionalFormatting>
  <conditionalFormatting sqref="R194">
    <cfRule type="expression" dxfId="34" priority="35" stopIfTrue="1">
      <formula>$R$34/$O$34&gt;0.1</formula>
    </cfRule>
  </conditionalFormatting>
  <conditionalFormatting sqref="R193">
    <cfRule type="expression" dxfId="33" priority="34" stopIfTrue="1">
      <formula>$R$33/$O$33&gt;0.1</formula>
    </cfRule>
  </conditionalFormatting>
  <conditionalFormatting sqref="R187">
    <cfRule type="expression" dxfId="32" priority="33" stopIfTrue="1">
      <formula>$R$27/$O$27&gt;0.1</formula>
    </cfRule>
  </conditionalFormatting>
  <conditionalFormatting sqref="R186">
    <cfRule type="expression" dxfId="31" priority="32" stopIfTrue="1">
      <formula>$R$26/$O$26&gt;0.1</formula>
    </cfRule>
  </conditionalFormatting>
  <conditionalFormatting sqref="R180:R185">
    <cfRule type="expression" dxfId="30" priority="31" stopIfTrue="1">
      <formula>$R$20/$O$20&gt;0.1</formula>
    </cfRule>
  </conditionalFormatting>
  <conditionalFormatting sqref="R179">
    <cfRule type="expression" dxfId="29" priority="30" stopIfTrue="1">
      <formula>$R$19/$O$19&gt;0.1</formula>
    </cfRule>
  </conditionalFormatting>
  <conditionalFormatting sqref="R169">
    <cfRule type="expression" dxfId="28" priority="29" stopIfTrue="1">
      <formula>$M$9/$J$9&lt;0.1</formula>
    </cfRule>
  </conditionalFormatting>
  <conditionalFormatting sqref="R167">
    <cfRule type="expression" dxfId="27" priority="28" stopIfTrue="1">
      <formula>$R$7/$O$7&gt;0.1</formula>
    </cfRule>
  </conditionalFormatting>
  <conditionalFormatting sqref="J215:K215 G201 L188:L192 G215 Q196:Q200 L203:L207 Q188:Q192 Q203:Q207 G172 G174 G176 L196:L200 L210:L214 G207 Q210:Q214">
    <cfRule type="cellIs" dxfId="26" priority="26" stopIfTrue="1" operator="equal">
      <formula>"N/A"</formula>
    </cfRule>
    <cfRule type="cellIs" dxfId="25"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4" priority="25" stopIfTrue="1" operator="greaterThan">
      <formula>0</formula>
    </cfRule>
  </conditionalFormatting>
  <conditionalFormatting sqref="M209">
    <cfRule type="expression" dxfId="23" priority="24" stopIfTrue="1">
      <formula>$M$49/$J$49&gt;0.1</formula>
    </cfRule>
  </conditionalFormatting>
  <conditionalFormatting sqref="M208">
    <cfRule type="expression" dxfId="22" priority="23" stopIfTrue="1">
      <formula>$M$48/$J$48&gt;0.1</formula>
    </cfRule>
  </conditionalFormatting>
  <conditionalFormatting sqref="M202">
    <cfRule type="expression" dxfId="21" priority="22" stopIfTrue="1">
      <formula>$M$42/$J$42&gt;0.1</formula>
    </cfRule>
  </conditionalFormatting>
  <conditionalFormatting sqref="M195">
    <cfRule type="expression" dxfId="20" priority="21" stopIfTrue="1">
      <formula>$M$35/$J$35&gt;0.1</formula>
    </cfRule>
  </conditionalFormatting>
  <conditionalFormatting sqref="M194">
    <cfRule type="expression" dxfId="19" priority="20" stopIfTrue="1">
      <formula>$M$34/$J$34&gt;0.1</formula>
    </cfRule>
  </conditionalFormatting>
  <conditionalFormatting sqref="M193">
    <cfRule type="expression" dxfId="18" priority="19" stopIfTrue="1">
      <formula>$M$33/$J$33&gt;0.1</formula>
    </cfRule>
  </conditionalFormatting>
  <conditionalFormatting sqref="L167:M187 Q167:Q187">
    <cfRule type="cellIs" dxfId="17" priority="16" stopIfTrue="1" operator="equal">
      <formula>"N/A"</formula>
    </cfRule>
    <cfRule type="cellIs" dxfId="16" priority="17" stopIfTrue="1" operator="equal">
      <formula>"&lt;4"</formula>
    </cfRule>
    <cfRule type="cellIs" dxfId="15" priority="18" stopIfTrue="1" operator="greaterThanOrEqual">
      <formula>2000</formula>
    </cfRule>
  </conditionalFormatting>
  <conditionalFormatting sqref="H167">
    <cfRule type="expression" dxfId="14" priority="15" stopIfTrue="1">
      <formula>$H$7/$E$7&gt;0.1</formula>
    </cfRule>
  </conditionalFormatting>
  <conditionalFormatting sqref="H213 H171 H173 H175 H177 H180 H182 H184 H187 H189 H191 H195 H197 H199 H202 H204 H206 H209 H211">
    <cfRule type="expression" dxfId="13" priority="14" stopIfTrue="1">
      <formula>H171/E171&gt;0.1</formula>
    </cfRule>
  </conditionalFormatting>
  <conditionalFormatting sqref="H179">
    <cfRule type="expression" dxfId="12" priority="13" stopIfTrue="1">
      <formula>$H$19/$E$19&gt;0.1</formula>
    </cfRule>
  </conditionalFormatting>
  <conditionalFormatting sqref="H186">
    <cfRule type="expression" dxfId="11" priority="12" stopIfTrue="1">
      <formula>$H$26/$E$26&gt;0.1</formula>
    </cfRule>
  </conditionalFormatting>
  <conditionalFormatting sqref="H193">
    <cfRule type="expression" dxfId="10" priority="11" stopIfTrue="1">
      <formula>$H$33/$E$33&gt;0.1</formula>
    </cfRule>
  </conditionalFormatting>
  <conditionalFormatting sqref="H194">
    <cfRule type="expression" dxfId="9" priority="10" stopIfTrue="1">
      <formula>$H$34/$E$34&gt;0.1</formula>
    </cfRule>
  </conditionalFormatting>
  <conditionalFormatting sqref="H208">
    <cfRule type="expression" dxfId="8" priority="9" stopIfTrue="1">
      <formula>$H$48/$E$48&gt;0.1</formula>
    </cfRule>
  </conditionalFormatting>
  <conditionalFormatting sqref="G178 G181 G183 G185 G188 G190 G192 G196 G198 G200 G203 G205 G210 G212 G214">
    <cfRule type="cellIs" dxfId="7" priority="6" stopIfTrue="1" operator="equal">
      <formula>"N/A"</formula>
    </cfRule>
    <cfRule type="cellIs" dxfId="6" priority="7" stopIfTrue="1" operator="greaterThan">
      <formula>130</formula>
    </cfRule>
    <cfRule type="cellIs" dxfId="5" priority="8" stopIfTrue="1" operator="lessThanOrEqual">
      <formula>130</formula>
    </cfRule>
  </conditionalFormatting>
  <conditionalFormatting sqref="H169">
    <cfRule type="expression" dxfId="4" priority="5" stopIfTrue="1">
      <formula>H169/E169&gt;0.1</formula>
    </cfRule>
  </conditionalFormatting>
  <conditionalFormatting sqref="Q201 L201 L215 Q215">
    <cfRule type="cellIs" dxfId="3" priority="4" stopIfTrue="1" operator="equal">
      <formula>"N/A"</formula>
    </cfRule>
  </conditionalFormatting>
  <conditionalFormatting sqref="Q208 L193:L194 Q193:Q194 L208">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48" t="s">
        <v>0</v>
      </c>
      <c r="F1" s="448"/>
      <c r="G1" s="448"/>
      <c r="H1" s="6"/>
      <c r="I1" s="3"/>
      <c r="J1" s="448" t="s">
        <v>1</v>
      </c>
      <c r="K1" s="448"/>
      <c r="L1" s="448"/>
      <c r="M1" s="6"/>
      <c r="N1" s="3"/>
      <c r="O1" s="448" t="s">
        <v>2</v>
      </c>
      <c r="P1" s="448"/>
      <c r="Q1" s="448"/>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48" t="s">
        <v>32</v>
      </c>
      <c r="F64" s="448"/>
      <c r="G64" s="448"/>
      <c r="H64" s="6" t="s">
        <v>33</v>
      </c>
      <c r="I64" s="3"/>
      <c r="J64" s="448" t="s">
        <v>34</v>
      </c>
      <c r="K64" s="448"/>
      <c r="L64" s="448"/>
      <c r="M64" s="6" t="s">
        <v>33</v>
      </c>
      <c r="N64" s="3"/>
      <c r="O64" s="448" t="s">
        <v>35</v>
      </c>
      <c r="P64" s="448"/>
      <c r="Q64" s="448"/>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49" t="s">
        <v>47</v>
      </c>
      <c r="F125" s="449"/>
      <c r="G125" s="449"/>
      <c r="H125" s="191" t="s">
        <v>33</v>
      </c>
      <c r="I125" s="265"/>
      <c r="J125" s="449" t="s">
        <v>48</v>
      </c>
      <c r="K125" s="449"/>
      <c r="L125" s="449"/>
      <c r="M125" s="191" t="s">
        <v>33</v>
      </c>
      <c r="N125" s="265"/>
      <c r="O125" s="449" t="s">
        <v>49</v>
      </c>
      <c r="P125" s="449"/>
      <c r="Q125" s="449"/>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48" t="s">
        <v>50</v>
      </c>
      <c r="F186" s="448"/>
      <c r="G186" s="448"/>
      <c r="H186" s="6" t="s">
        <v>33</v>
      </c>
      <c r="I186" s="3"/>
      <c r="J186" s="448" t="s">
        <v>51</v>
      </c>
      <c r="K186" s="448"/>
      <c r="L186" s="448"/>
      <c r="M186" s="6"/>
      <c r="N186" s="3"/>
      <c r="O186" s="448" t="s">
        <v>52</v>
      </c>
      <c r="P186" s="448"/>
      <c r="Q186" s="448"/>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G1"/>
    <mergeCell ref="J1:L1"/>
    <mergeCell ref="O1:Q1"/>
    <mergeCell ref="E64:G64"/>
    <mergeCell ref="J64:L64"/>
    <mergeCell ref="O64:Q64"/>
    <mergeCell ref="E186:G186"/>
    <mergeCell ref="J186:L186"/>
    <mergeCell ref="O186:Q186"/>
    <mergeCell ref="E125:G125"/>
    <mergeCell ref="J125:L125"/>
    <mergeCell ref="O125:Q1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48" t="s">
        <v>0</v>
      </c>
      <c r="F3" s="448"/>
      <c r="G3" s="448"/>
      <c r="H3" s="6"/>
      <c r="I3" s="3"/>
      <c r="J3" s="448" t="s">
        <v>1</v>
      </c>
      <c r="K3" s="448"/>
      <c r="L3" s="448"/>
      <c r="M3" s="6"/>
      <c r="N3" s="3"/>
      <c r="O3" s="448" t="s">
        <v>2</v>
      </c>
      <c r="P3" s="448"/>
      <c r="Q3" s="448"/>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48" t="s">
        <v>32</v>
      </c>
      <c r="F66" s="448"/>
      <c r="G66" s="448"/>
      <c r="H66" s="6" t="s">
        <v>33</v>
      </c>
      <c r="I66" s="3"/>
      <c r="J66" s="448" t="s">
        <v>34</v>
      </c>
      <c r="K66" s="448"/>
      <c r="L66" s="448"/>
      <c r="M66" s="6" t="s">
        <v>33</v>
      </c>
      <c r="N66" s="3"/>
      <c r="O66" s="448" t="s">
        <v>35</v>
      </c>
      <c r="P66" s="448"/>
      <c r="Q66" s="448"/>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50" t="s">
        <v>47</v>
      </c>
      <c r="F129" s="450"/>
      <c r="G129" s="450"/>
      <c r="H129" s="22" t="s">
        <v>33</v>
      </c>
      <c r="I129" s="83"/>
      <c r="J129" s="450" t="s">
        <v>48</v>
      </c>
      <c r="K129" s="450"/>
      <c r="L129" s="450"/>
      <c r="M129" s="22" t="s">
        <v>33</v>
      </c>
      <c r="N129" s="83"/>
      <c r="O129" s="450" t="s">
        <v>49</v>
      </c>
      <c r="P129" s="450"/>
      <c r="Q129" s="450"/>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47" t="s">
        <v>50</v>
      </c>
      <c r="F190" s="447"/>
      <c r="G190" s="447"/>
      <c r="H190" s="106" t="s">
        <v>33</v>
      </c>
      <c r="I190" s="104"/>
      <c r="J190" s="447" t="s">
        <v>51</v>
      </c>
      <c r="K190" s="447"/>
      <c r="L190" s="447"/>
      <c r="M190" s="106"/>
      <c r="N190" s="104"/>
      <c r="O190" s="447" t="s">
        <v>52</v>
      </c>
      <c r="P190" s="447"/>
      <c r="Q190" s="447"/>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190:G190"/>
    <mergeCell ref="J190:L190"/>
    <mergeCell ref="O190:Q190"/>
    <mergeCell ref="E129:G129"/>
    <mergeCell ref="J129:L129"/>
    <mergeCell ref="O129:Q129"/>
    <mergeCell ref="E3:G3"/>
    <mergeCell ref="J3:L3"/>
    <mergeCell ref="O3:Q3"/>
    <mergeCell ref="J66:L66"/>
    <mergeCell ref="O66:Q66"/>
    <mergeCell ref="E66:G66"/>
  </mergeCells>
  <conditionalFormatting sqref="G245 Q234 Q223 L234 L241 L223 G212 G210 Q241 G214:G215 G217 G219 G221:G223 G225 G227 G234 G236 G238 G240:G241 G243 G208 R194 H194 R196 G203 G201 G196:H196 G193:G195 G197 G199 G205:G206 G229 G231">
    <cfRule type="cellIs" dxfId="715" priority="108" stopIfTrue="1" operator="equal">
      <formula>"N/A"</formula>
    </cfRule>
    <cfRule type="cellIs" dxfId="714" priority="109" stopIfTrue="1" operator="equal">
      <formula>"&lt;4"</formula>
    </cfRule>
    <cfRule type="cellIs" dxfId="713" priority="110" stopIfTrue="1" operator="greaterThan">
      <formula>200</formula>
    </cfRule>
  </conditionalFormatting>
  <conditionalFormatting sqref="R241">
    <cfRule type="expression" dxfId="712" priority="107" stopIfTrue="1">
      <formula>$R$54/$O$54&gt;0.1</formula>
    </cfRule>
  </conditionalFormatting>
  <conditionalFormatting sqref="R240">
    <cfRule type="expression" dxfId="711" priority="106" stopIfTrue="1">
      <formula>$R$53/$O$53&gt;0.1</formula>
    </cfRule>
  </conditionalFormatting>
  <conditionalFormatting sqref="R234">
    <cfRule type="expression" dxfId="710" priority="105" stopIfTrue="1">
      <formula>$R$47/$O$47&gt;0.1</formula>
    </cfRule>
  </conditionalFormatting>
  <conditionalFormatting sqref="R223">
    <cfRule type="expression" dxfId="709" priority="104" stopIfTrue="1">
      <formula>$R$36/$O$36&gt;0.1</formula>
    </cfRule>
  </conditionalFormatting>
  <conditionalFormatting sqref="R222">
    <cfRule type="expression" dxfId="708" priority="103" stopIfTrue="1">
      <formula>$R$35/$O$35&gt;0.1</formula>
    </cfRule>
  </conditionalFormatting>
  <conditionalFormatting sqref="R221">
    <cfRule type="expression" dxfId="707" priority="102" stopIfTrue="1">
      <formula>$R$34/$O$34&gt;0.1</formula>
    </cfRule>
  </conditionalFormatting>
  <conditionalFormatting sqref="R215">
    <cfRule type="expression" dxfId="706" priority="101" stopIfTrue="1">
      <formula>$R$28/$O$28&gt;0.1</formula>
    </cfRule>
  </conditionalFormatting>
  <conditionalFormatting sqref="R214">
    <cfRule type="expression" dxfId="705" priority="100" stopIfTrue="1">
      <formula>$R$27/$O$27&gt;0.1</formula>
    </cfRule>
  </conditionalFormatting>
  <conditionalFormatting sqref="L242:L246 L216:L220 J247 Q242:Q246 L235:L239 Q216:Q220 Q235:Q239 L224:L232 Q224:Q232">
    <cfRule type="cellIs" dxfId="704" priority="98" stopIfTrue="1" operator="equal">
      <formula>"N/A"</formula>
    </cfRule>
    <cfRule type="cellIs" dxfId="703"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02" priority="97" stopIfTrue="1" operator="greaterThan">
      <formula>0</formula>
    </cfRule>
  </conditionalFormatting>
  <conditionalFormatting sqref="M241">
    <cfRule type="expression" dxfId="701" priority="96" stopIfTrue="1">
      <formula>$M$54/$J$54&gt;0.1</formula>
    </cfRule>
  </conditionalFormatting>
  <conditionalFormatting sqref="M240">
    <cfRule type="expression" dxfId="700" priority="95" stopIfTrue="1">
      <formula>$M$53/$J$53&gt;0.1</formula>
    </cfRule>
  </conditionalFormatting>
  <conditionalFormatting sqref="M234">
    <cfRule type="expression" dxfId="699" priority="94" stopIfTrue="1">
      <formula>$M$47/$J$47&gt;0.1</formula>
    </cfRule>
  </conditionalFormatting>
  <conditionalFormatting sqref="M223">
    <cfRule type="expression" dxfId="698" priority="93" stopIfTrue="1">
      <formula>$M$36/$J$36&gt;0.1</formula>
    </cfRule>
  </conditionalFormatting>
  <conditionalFormatting sqref="M222">
    <cfRule type="expression" dxfId="697" priority="92" stopIfTrue="1">
      <formula>$M$35/$J$35&gt;0.1</formula>
    </cfRule>
  </conditionalFormatting>
  <conditionalFormatting sqref="M221">
    <cfRule type="expression" dxfId="696" priority="91" stopIfTrue="1">
      <formula>$M$34/$J$34&gt;0.1</formula>
    </cfRule>
  </conditionalFormatting>
  <conditionalFormatting sqref="M208:M215 L215 Q215 L208:L213 L194 L196:L204 Q194 Q196:Q204 J205 M193:M205 Q206:Q213 L206:M207">
    <cfRule type="cellIs" dxfId="695" priority="88" stopIfTrue="1" operator="equal">
      <formula>"N/A"</formula>
    </cfRule>
    <cfRule type="cellIs" dxfId="694" priority="89" stopIfTrue="1" operator="equal">
      <formula>"&lt;4"</formula>
    </cfRule>
    <cfRule type="cellIs" dxfId="693" priority="90" stopIfTrue="1" operator="greaterThanOrEqual">
      <formula>2000</formula>
    </cfRule>
  </conditionalFormatting>
  <conditionalFormatting sqref="H245 H243 H199 H201 H203 H208 H210 H212 H215 H217 H219 H223 H225 H227 H234 H236 H238 H195 H197 H241 H206 H229 H231">
    <cfRule type="expression" dxfId="692" priority="87" stopIfTrue="1">
      <formula>H195/E195&gt;0.1</formula>
    </cfRule>
  </conditionalFormatting>
  <conditionalFormatting sqref="H214">
    <cfRule type="expression" dxfId="691" priority="86" stopIfTrue="1">
      <formula>$H$27/$E$27&gt;0.1</formula>
    </cfRule>
  </conditionalFormatting>
  <conditionalFormatting sqref="H221">
    <cfRule type="expression" dxfId="690" priority="85" stopIfTrue="1">
      <formula>$H$34/$E$34&gt;0.1</formula>
    </cfRule>
  </conditionalFormatting>
  <conditionalFormatting sqref="H222">
    <cfRule type="expression" dxfId="689" priority="84" stopIfTrue="1">
      <formula>$H$35/$E$35&gt;0.1</formula>
    </cfRule>
  </conditionalFormatting>
  <conditionalFormatting sqref="H240">
    <cfRule type="expression" dxfId="688" priority="83" stopIfTrue="1">
      <formula>$H$53/$E$53&gt;0.1</formula>
    </cfRule>
  </conditionalFormatting>
  <conditionalFormatting sqref="G209 G211 G213 G216 G218 G220 G224 G226 G207 G235 G237 G239 G242 G244 G246:G247 G198 G200 G202 G204 G228 G230 G232:G233">
    <cfRule type="cellIs" dxfId="687" priority="80" stopIfTrue="1" operator="equal">
      <formula>"N/A"</formula>
    </cfRule>
    <cfRule type="cellIs" dxfId="686" priority="81" stopIfTrue="1" operator="greaterThan">
      <formula>130</formula>
    </cfRule>
    <cfRule type="cellIs" dxfId="685" priority="82" stopIfTrue="1" operator="lessThanOrEqual">
      <formula>130</formula>
    </cfRule>
  </conditionalFormatting>
  <conditionalFormatting sqref="L221:L222 L240 Q221:Q222 Q240 L214 Q214 L193 L195 L205 Q193 Q195 Q205">
    <cfRule type="cellIs" dxfId="684" priority="77" stopIfTrue="1" operator="equal">
      <formula>"N/A"</formula>
    </cfRule>
    <cfRule type="cellIs" dxfId="683" priority="78" stopIfTrue="1" operator="equal">
      <formula>"&lt;4"</formula>
    </cfRule>
    <cfRule type="cellIs" dxfId="682" priority="79" stopIfTrue="1" operator="greaterThan">
      <formula>2000</formula>
    </cfRule>
  </conditionalFormatting>
  <conditionalFormatting sqref="K247">
    <cfRule type="cellIs" dxfId="681" priority="76" stopIfTrue="1" operator="equal">
      <formula>"N/A"</formula>
    </cfRule>
  </conditionalFormatting>
  <conditionalFormatting sqref="L233 L247 Q233 Q247">
    <cfRule type="cellIs" dxfId="680" priority="73" stopIfTrue="1" operator="equal">
      <formula>"N/A"</formula>
    </cfRule>
    <cfRule type="cellIs" dxfId="679" priority="74" stopIfTrue="1" operator="equal">
      <formula>"&lt;4"</formula>
    </cfRule>
    <cfRule type="cellIs" dxfId="678" priority="75" stopIfTrue="1" operator="greaterThan">
      <formula>2000</formula>
    </cfRule>
  </conditionalFormatting>
  <conditionalFormatting sqref="R197:R204">
    <cfRule type="expression" dxfId="677" priority="72" stopIfTrue="1">
      <formula>$M$10/$J$10&gt;0.1</formula>
    </cfRule>
  </conditionalFormatting>
  <conditionalFormatting sqref="R195">
    <cfRule type="expression" dxfId="676" priority="71" stopIfTrue="1">
      <formula>$R$8/$O$8&gt;0.1</formula>
    </cfRule>
  </conditionalFormatting>
  <conditionalFormatting sqref="R197:R204">
    <cfRule type="expression" dxfId="675" priority="70" stopIfTrue="1">
      <formula>$R$10/$O$10&gt;0.1</formula>
    </cfRule>
  </conditionalFormatting>
  <conditionalFormatting sqref="R206:R213">
    <cfRule type="expression" dxfId="674" priority="69" stopIfTrue="1">
      <formula>$R$21/$O$21&gt;0.1</formula>
    </cfRule>
  </conditionalFormatting>
  <conditionalFormatting sqref="R205">
    <cfRule type="expression" dxfId="673" priority="68" stopIfTrue="1">
      <formula>$R$18/$O$18&gt;0.1</formula>
    </cfRule>
  </conditionalFormatting>
  <conditionalFormatting sqref="R195">
    <cfRule type="expression" dxfId="672" priority="67" stopIfTrue="1">
      <formula>$M$8/$J$8&lt;0.1</formula>
    </cfRule>
  </conditionalFormatting>
  <conditionalFormatting sqref="R193">
    <cfRule type="expression" dxfId="671" priority="66" stopIfTrue="1">
      <formula>$R$6/$O$6&gt;0.1</formula>
    </cfRule>
  </conditionalFormatting>
  <conditionalFormatting sqref="H205">
    <cfRule type="expression" dxfId="670" priority="65" stopIfTrue="1">
      <formula>$H$18/$E$18&gt;0.1</formula>
    </cfRule>
  </conditionalFormatting>
  <conditionalFormatting sqref="K205">
    <cfRule type="cellIs" dxfId="669" priority="64" stopIfTrue="1" operator="equal">
      <formula>"N/A"</formula>
    </cfRule>
  </conditionalFormatting>
  <conditionalFormatting sqref="H193">
    <cfRule type="expression" dxfId="668" priority="63" stopIfTrue="1">
      <formula>$H$6/$E$6&gt;0.1</formula>
    </cfRule>
  </conditionalFormatting>
  <conditionalFormatting sqref="H240 M240">
    <cfRule type="cellIs" dxfId="667" priority="62" stopIfTrue="1" operator="greaterThan">
      <formula>0</formula>
    </cfRule>
  </conditionalFormatting>
  <conditionalFormatting sqref="G240">
    <cfRule type="cellIs" dxfId="666" priority="59" stopIfTrue="1" operator="equal">
      <formula>"N/A"</formula>
    </cfRule>
    <cfRule type="cellIs" dxfId="665" priority="60" stopIfTrue="1" operator="greaterThan">
      <formula>130</formula>
    </cfRule>
    <cfRule type="cellIs" dxfId="664" priority="61" stopIfTrue="1" operator="lessThanOrEqual">
      <formula>130</formula>
    </cfRule>
  </conditionalFormatting>
  <conditionalFormatting sqref="L240 Q240">
    <cfRule type="cellIs" dxfId="663" priority="56" stopIfTrue="1" operator="equal">
      <formula>"N/A"</formula>
    </cfRule>
    <cfRule type="cellIs" dxfId="662" priority="57" stopIfTrue="1" operator="equal">
      <formula>"&lt;4"</formula>
    </cfRule>
    <cfRule type="cellIs" dxfId="661"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660" priority="53" stopIfTrue="1" operator="equal">
      <formula>"N/A"</formula>
    </cfRule>
    <cfRule type="cellIs" dxfId="659" priority="54" stopIfTrue="1" operator="equal">
      <formula>"&lt;4"</formula>
    </cfRule>
    <cfRule type="cellIs" dxfId="658" priority="55" stopIfTrue="1" operator="greaterThan">
      <formula>200</formula>
    </cfRule>
  </conditionalFormatting>
  <conditionalFormatting sqref="R241">
    <cfRule type="expression" dxfId="657" priority="52" stopIfTrue="1">
      <formula>$R$54/$O$54&gt;0.1</formula>
    </cfRule>
  </conditionalFormatting>
  <conditionalFormatting sqref="R240">
    <cfRule type="expression" dxfId="656" priority="51" stopIfTrue="1">
      <formula>$R$53/$O$53&gt;0.1</formula>
    </cfRule>
  </conditionalFormatting>
  <conditionalFormatting sqref="R234">
    <cfRule type="expression" dxfId="655" priority="50" stopIfTrue="1">
      <formula>$R$47/$O$47&gt;0.1</formula>
    </cfRule>
  </conditionalFormatting>
  <conditionalFormatting sqref="R223">
    <cfRule type="expression" dxfId="654" priority="49" stopIfTrue="1">
      <formula>$R$36/$O$36&gt;0.1</formula>
    </cfRule>
  </conditionalFormatting>
  <conditionalFormatting sqref="R222">
    <cfRule type="expression" dxfId="653" priority="48" stopIfTrue="1">
      <formula>$R$35/$O$35&gt;0.1</formula>
    </cfRule>
  </conditionalFormatting>
  <conditionalFormatting sqref="R221">
    <cfRule type="expression" dxfId="652" priority="47" stopIfTrue="1">
      <formula>$R$34/$O$34&gt;0.1</formula>
    </cfRule>
  </conditionalFormatting>
  <conditionalFormatting sqref="R215">
    <cfRule type="expression" dxfId="651" priority="46" stopIfTrue="1">
      <formula>$R$28/$O$28&gt;0.1</formula>
    </cfRule>
  </conditionalFormatting>
  <conditionalFormatting sqref="R214">
    <cfRule type="expression" dxfId="650" priority="45" stopIfTrue="1">
      <formula>$R$27/$O$27&gt;0.1</formula>
    </cfRule>
  </conditionalFormatting>
  <conditionalFormatting sqref="L242:L246 L216:L220 J247 Q242:Q246 L235:L239 Q216:Q220 Q235:Q239 L224:L232 Q224:Q232">
    <cfRule type="cellIs" dxfId="649" priority="43" stopIfTrue="1" operator="equal">
      <formula>"N/A"</formula>
    </cfRule>
    <cfRule type="cellIs" dxfId="648"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647" priority="42" stopIfTrue="1" operator="greaterThan">
      <formula>0</formula>
    </cfRule>
  </conditionalFormatting>
  <conditionalFormatting sqref="M241">
    <cfRule type="expression" dxfId="646" priority="41" stopIfTrue="1">
      <formula>$M$54/$J$54&gt;0.1</formula>
    </cfRule>
  </conditionalFormatting>
  <conditionalFormatting sqref="M240">
    <cfRule type="expression" dxfId="645" priority="40" stopIfTrue="1">
      <formula>$M$53/$J$53&gt;0.1</formula>
    </cfRule>
  </conditionalFormatting>
  <conditionalFormatting sqref="M234">
    <cfRule type="expression" dxfId="644" priority="39" stopIfTrue="1">
      <formula>$M$47/$J$47&gt;0.1</formula>
    </cfRule>
  </conditionalFormatting>
  <conditionalFormatting sqref="M223">
    <cfRule type="expression" dxfId="643" priority="38" stopIfTrue="1">
      <formula>$M$36/$J$36&gt;0.1</formula>
    </cfRule>
  </conditionalFormatting>
  <conditionalFormatting sqref="M222">
    <cfRule type="expression" dxfId="642" priority="37" stopIfTrue="1">
      <formula>$M$35/$J$35&gt;0.1</formula>
    </cfRule>
  </conditionalFormatting>
  <conditionalFormatting sqref="M221">
    <cfRule type="expression" dxfId="641" priority="36" stopIfTrue="1">
      <formula>$M$34/$J$34&gt;0.1</formula>
    </cfRule>
  </conditionalFormatting>
  <conditionalFormatting sqref="M208:M215 L215 Q215 L208:L213 L194 L196:L204 Q194 Q196:Q204 J205 M193:M205 Q206:Q213 L206:M207">
    <cfRule type="cellIs" dxfId="640" priority="33" stopIfTrue="1" operator="equal">
      <formula>"N/A"</formula>
    </cfRule>
    <cfRule type="cellIs" dxfId="639" priority="34" stopIfTrue="1" operator="equal">
      <formula>"&lt;4"</formula>
    </cfRule>
    <cfRule type="cellIs" dxfId="638" priority="35" stopIfTrue="1" operator="greaterThanOrEqual">
      <formula>2000</formula>
    </cfRule>
  </conditionalFormatting>
  <conditionalFormatting sqref="H245 H243 H199 H201 H203 H208 H210 H212 H215 H217 H219 H223 H225 H227 H234 H236 H238 H195 H197 H241 H206 H229 H231">
    <cfRule type="expression" dxfId="637" priority="32" stopIfTrue="1">
      <formula>H195/E195&gt;0.1</formula>
    </cfRule>
  </conditionalFormatting>
  <conditionalFormatting sqref="H214">
    <cfRule type="expression" dxfId="636" priority="31" stopIfTrue="1">
      <formula>$H$27/$E$27&gt;0.1</formula>
    </cfRule>
  </conditionalFormatting>
  <conditionalFormatting sqref="H221">
    <cfRule type="expression" dxfId="635" priority="30" stopIfTrue="1">
      <formula>$H$34/$E$34&gt;0.1</formula>
    </cfRule>
  </conditionalFormatting>
  <conditionalFormatting sqref="H222">
    <cfRule type="expression" dxfId="634" priority="29" stopIfTrue="1">
      <formula>$H$35/$E$35&gt;0.1</formula>
    </cfRule>
  </conditionalFormatting>
  <conditionalFormatting sqref="H240">
    <cfRule type="expression" dxfId="633" priority="28" stopIfTrue="1">
      <formula>$H$53/$E$53&gt;0.1</formula>
    </cfRule>
  </conditionalFormatting>
  <conditionalFormatting sqref="G209 G211 G213 G216 G218 G220 G224 G226 G207 G235 G237 G239 G242 G244 G246:G247 G198 G200 G202 G204 G228 G230 G232:G233">
    <cfRule type="cellIs" dxfId="632" priority="25" stopIfTrue="1" operator="equal">
      <formula>"N/A"</formula>
    </cfRule>
    <cfRule type="cellIs" dxfId="631" priority="26" stopIfTrue="1" operator="greaterThan">
      <formula>130</formula>
    </cfRule>
    <cfRule type="cellIs" dxfId="630" priority="27" stopIfTrue="1" operator="lessThanOrEqual">
      <formula>130</formula>
    </cfRule>
  </conditionalFormatting>
  <conditionalFormatting sqref="L221:L222 L240 Q221:Q222 Q240 L214 Q214 L193 L195 L205 Q193 Q195 Q205">
    <cfRule type="cellIs" dxfId="629" priority="22" stopIfTrue="1" operator="equal">
      <formula>"N/A"</formula>
    </cfRule>
    <cfRule type="cellIs" dxfId="628" priority="23" stopIfTrue="1" operator="equal">
      <formula>"&lt;4"</formula>
    </cfRule>
    <cfRule type="cellIs" dxfId="627" priority="24" stopIfTrue="1" operator="greaterThan">
      <formula>2000</formula>
    </cfRule>
  </conditionalFormatting>
  <conditionalFormatting sqref="K247">
    <cfRule type="cellIs" dxfId="626" priority="21" stopIfTrue="1" operator="equal">
      <formula>"N/A"</formula>
    </cfRule>
  </conditionalFormatting>
  <conditionalFormatting sqref="L233 L247 Q233 Q247">
    <cfRule type="cellIs" dxfId="625" priority="18" stopIfTrue="1" operator="equal">
      <formula>"N/A"</formula>
    </cfRule>
    <cfRule type="cellIs" dxfId="624" priority="19" stopIfTrue="1" operator="equal">
      <formula>"&lt;4"</formula>
    </cfRule>
    <cfRule type="cellIs" dxfId="623" priority="20" stopIfTrue="1" operator="greaterThan">
      <formula>2000</formula>
    </cfRule>
  </conditionalFormatting>
  <conditionalFormatting sqref="R197:R204">
    <cfRule type="expression" dxfId="622" priority="17" stopIfTrue="1">
      <formula>$M$10/$J$10&gt;0.1</formula>
    </cfRule>
  </conditionalFormatting>
  <conditionalFormatting sqref="R195">
    <cfRule type="expression" dxfId="621" priority="16" stopIfTrue="1">
      <formula>$R$8/$O$8&gt;0.1</formula>
    </cfRule>
  </conditionalFormatting>
  <conditionalFormatting sqref="R197:R204">
    <cfRule type="expression" dxfId="620" priority="15" stopIfTrue="1">
      <formula>$R$10/$O$10&gt;0.1</formula>
    </cfRule>
  </conditionalFormatting>
  <conditionalFormatting sqref="R206:R213">
    <cfRule type="expression" dxfId="619" priority="14" stopIfTrue="1">
      <formula>$R$21/$O$21&gt;0.1</formula>
    </cfRule>
  </conditionalFormatting>
  <conditionalFormatting sqref="R205">
    <cfRule type="expression" dxfId="618" priority="13" stopIfTrue="1">
      <formula>$R$18/$O$18&gt;0.1</formula>
    </cfRule>
  </conditionalFormatting>
  <conditionalFormatting sqref="R195">
    <cfRule type="expression" dxfId="617" priority="12" stopIfTrue="1">
      <formula>$M$8/$J$8&lt;0.1</formula>
    </cfRule>
  </conditionalFormatting>
  <conditionalFormatting sqref="R193">
    <cfRule type="expression" dxfId="616" priority="11" stopIfTrue="1">
      <formula>$R$6/$O$6&gt;0.1</formula>
    </cfRule>
  </conditionalFormatting>
  <conditionalFormatting sqref="H205">
    <cfRule type="expression" dxfId="615" priority="10" stopIfTrue="1">
      <formula>$H$18/$E$18&gt;0.1</formula>
    </cfRule>
  </conditionalFormatting>
  <conditionalFormatting sqref="K205">
    <cfRule type="cellIs" dxfId="614" priority="9" stopIfTrue="1" operator="equal">
      <formula>"N/A"</formula>
    </cfRule>
  </conditionalFormatting>
  <conditionalFormatting sqref="H193">
    <cfRule type="expression" dxfId="613" priority="8" stopIfTrue="1">
      <formula>$H$6/$E$6&gt;0.1</formula>
    </cfRule>
  </conditionalFormatting>
  <conditionalFormatting sqref="H240 M240">
    <cfRule type="cellIs" dxfId="612" priority="7" stopIfTrue="1" operator="greaterThan">
      <formula>0</formula>
    </cfRule>
  </conditionalFormatting>
  <conditionalFormatting sqref="G240">
    <cfRule type="cellIs" dxfId="611" priority="4" stopIfTrue="1" operator="equal">
      <formula>"N/A"</formula>
    </cfRule>
    <cfRule type="cellIs" dxfId="610" priority="5" stopIfTrue="1" operator="greaterThan">
      <formula>130</formula>
    </cfRule>
    <cfRule type="cellIs" dxfId="609" priority="6" stopIfTrue="1" operator="lessThanOrEqual">
      <formula>130</formula>
    </cfRule>
  </conditionalFormatting>
  <conditionalFormatting sqref="L240 Q240">
    <cfRule type="cellIs" dxfId="608" priority="1" stopIfTrue="1" operator="equal">
      <formula>"N/A"</formula>
    </cfRule>
    <cfRule type="cellIs" dxfId="607" priority="2" stopIfTrue="1" operator="equal">
      <formula>"&lt;4"</formula>
    </cfRule>
    <cfRule type="cellIs" dxfId="606" priority="3" stopIfTrue="1" operator="greaterThan">
      <formula>2000</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48" t="s">
        <v>0</v>
      </c>
      <c r="F2" s="448"/>
      <c r="G2" s="448"/>
      <c r="H2" s="36"/>
      <c r="I2" s="448" t="s">
        <v>1</v>
      </c>
      <c r="J2" s="448"/>
      <c r="K2" s="448"/>
      <c r="L2" s="36"/>
      <c r="M2" s="36"/>
      <c r="N2" s="448" t="s">
        <v>2</v>
      </c>
      <c r="O2" s="448"/>
      <c r="P2" s="448"/>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48" t="s">
        <v>32</v>
      </c>
      <c r="F63" s="448"/>
      <c r="G63" s="448"/>
      <c r="H63" s="36"/>
      <c r="I63" s="448" t="s">
        <v>34</v>
      </c>
      <c r="J63" s="448"/>
      <c r="K63" s="448"/>
      <c r="L63" s="36" t="s">
        <v>33</v>
      </c>
      <c r="M63" s="36"/>
      <c r="N63" s="448" t="s">
        <v>35</v>
      </c>
      <c r="O63" s="448"/>
      <c r="P63" s="448"/>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50" t="s">
        <v>47</v>
      </c>
      <c r="F126" s="450"/>
      <c r="G126" s="450"/>
      <c r="H126" s="22" t="s">
        <v>33</v>
      </c>
      <c r="I126" s="83"/>
      <c r="J126" s="450" t="s">
        <v>48</v>
      </c>
      <c r="K126" s="450"/>
      <c r="L126" s="450"/>
      <c r="M126" s="22" t="s">
        <v>33</v>
      </c>
      <c r="N126" s="83"/>
      <c r="O126" s="450" t="s">
        <v>49</v>
      </c>
      <c r="P126" s="450"/>
      <c r="Q126" s="450"/>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48" t="s">
        <v>0</v>
      </c>
      <c r="F2" s="448"/>
      <c r="G2" s="448"/>
      <c r="H2" s="36"/>
      <c r="I2" s="448" t="s">
        <v>1</v>
      </c>
      <c r="J2" s="448"/>
      <c r="K2" s="448"/>
      <c r="L2" s="77"/>
      <c r="M2" s="36"/>
      <c r="N2" s="448" t="s">
        <v>2</v>
      </c>
      <c r="O2" s="448"/>
      <c r="P2" s="448"/>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48" t="s">
        <v>32</v>
      </c>
      <c r="F64" s="448"/>
      <c r="G64" s="448"/>
      <c r="H64" s="36"/>
      <c r="I64" s="448" t="s">
        <v>34</v>
      </c>
      <c r="J64" s="448"/>
      <c r="K64" s="448"/>
      <c r="L64" s="77"/>
      <c r="M64" s="36" t="s">
        <v>33</v>
      </c>
      <c r="N64" s="448" t="s">
        <v>35</v>
      </c>
      <c r="O64" s="448"/>
      <c r="P64" s="448"/>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50" t="s">
        <v>47</v>
      </c>
      <c r="F125" s="450"/>
      <c r="G125" s="450"/>
      <c r="H125" s="22" t="s">
        <v>33</v>
      </c>
      <c r="I125" s="83"/>
      <c r="J125" s="450" t="s">
        <v>48</v>
      </c>
      <c r="K125" s="450"/>
      <c r="L125" s="450"/>
      <c r="M125" s="22" t="s">
        <v>33</v>
      </c>
      <c r="N125" s="83"/>
      <c r="O125" s="450" t="s">
        <v>49</v>
      </c>
      <c r="P125" s="450"/>
      <c r="Q125" s="450"/>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48" t="s">
        <v>50</v>
      </c>
      <c r="F185" s="448"/>
      <c r="G185" s="448"/>
      <c r="H185" s="36" t="s">
        <v>33</v>
      </c>
      <c r="I185" s="81"/>
      <c r="J185" s="448" t="s">
        <v>51</v>
      </c>
      <c r="K185" s="448"/>
      <c r="L185" s="448"/>
      <c r="M185" s="36"/>
      <c r="N185" s="81"/>
      <c r="O185" s="448" t="s">
        <v>52</v>
      </c>
      <c r="P185" s="448"/>
      <c r="Q185" s="448"/>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125:G125"/>
    <mergeCell ref="J125:L125"/>
    <mergeCell ref="O125:Q125"/>
    <mergeCell ref="E185:G185"/>
    <mergeCell ref="J185:L185"/>
    <mergeCell ref="O185:Q185"/>
    <mergeCell ref="E2:G2"/>
    <mergeCell ref="I2:K2"/>
    <mergeCell ref="N2:P2"/>
    <mergeCell ref="E64:G64"/>
    <mergeCell ref="I64:K64"/>
    <mergeCell ref="N64:P6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48" t="s">
        <v>0</v>
      </c>
      <c r="E2" s="448"/>
      <c r="F2" s="448"/>
      <c r="G2" s="36"/>
      <c r="H2" s="448" t="s">
        <v>1</v>
      </c>
      <c r="I2" s="448"/>
      <c r="J2" s="448"/>
      <c r="K2" s="36"/>
      <c r="L2" s="36"/>
      <c r="M2" s="448" t="s">
        <v>2</v>
      </c>
      <c r="N2" s="448"/>
      <c r="O2" s="448"/>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48" t="s">
        <v>32</v>
      </c>
      <c r="E63" s="448"/>
      <c r="F63" s="448"/>
      <c r="G63" s="36"/>
      <c r="H63" s="448" t="s">
        <v>34</v>
      </c>
      <c r="I63" s="448"/>
      <c r="J63" s="448"/>
      <c r="K63" s="36" t="s">
        <v>33</v>
      </c>
      <c r="L63" s="36"/>
      <c r="M63" s="448" t="s">
        <v>35</v>
      </c>
      <c r="N63" s="448"/>
      <c r="O63" s="448"/>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50" t="s">
        <v>47</v>
      </c>
      <c r="F124" s="450"/>
      <c r="G124" s="450"/>
      <c r="H124" s="22" t="s">
        <v>33</v>
      </c>
      <c r="I124" s="83"/>
      <c r="J124" s="450" t="s">
        <v>48</v>
      </c>
      <c r="K124" s="450"/>
      <c r="L124" s="450"/>
      <c r="M124" s="22" t="s">
        <v>33</v>
      </c>
      <c r="N124" s="83"/>
      <c r="O124" s="450" t="s">
        <v>49</v>
      </c>
      <c r="P124" s="450"/>
      <c r="Q124" s="450"/>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48" t="s">
        <v>50</v>
      </c>
      <c r="F184" s="448"/>
      <c r="G184" s="448"/>
      <c r="H184" s="36" t="s">
        <v>33</v>
      </c>
      <c r="I184" s="81"/>
      <c r="J184" s="448" t="s">
        <v>51</v>
      </c>
      <c r="K184" s="448"/>
      <c r="L184" s="448"/>
      <c r="M184" s="36"/>
      <c r="N184" s="81"/>
      <c r="O184" s="448" t="s">
        <v>52</v>
      </c>
      <c r="P184" s="448"/>
      <c r="Q184" s="448"/>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E124:G124"/>
    <mergeCell ref="J124:L124"/>
    <mergeCell ref="O124:Q124"/>
    <mergeCell ref="E184:G184"/>
    <mergeCell ref="J184:L184"/>
    <mergeCell ref="O184:Q184"/>
    <mergeCell ref="D2:F2"/>
    <mergeCell ref="H2:J2"/>
    <mergeCell ref="M2:O2"/>
    <mergeCell ref="D63:F63"/>
    <mergeCell ref="H63:J63"/>
    <mergeCell ref="M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48" t="s">
        <v>0</v>
      </c>
      <c r="F2" s="448"/>
      <c r="G2" s="448"/>
      <c r="H2" s="36"/>
      <c r="I2" s="448" t="s">
        <v>1</v>
      </c>
      <c r="J2" s="448"/>
      <c r="K2" s="448"/>
      <c r="L2" s="36"/>
      <c r="M2" s="448" t="s">
        <v>2</v>
      </c>
      <c r="N2" s="448"/>
      <c r="O2" s="448"/>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48" t="s">
        <v>32</v>
      </c>
      <c r="F63" s="448"/>
      <c r="G63" s="448"/>
      <c r="H63" s="36"/>
      <c r="I63" s="448" t="s">
        <v>34</v>
      </c>
      <c r="J63" s="448"/>
      <c r="K63" s="448"/>
      <c r="L63" s="36" t="s">
        <v>33</v>
      </c>
      <c r="M63" s="448" t="s">
        <v>35</v>
      </c>
      <c r="N63" s="448"/>
      <c r="O63" s="448"/>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48" t="s">
        <v>50</v>
      </c>
      <c r="F184" s="448"/>
      <c r="G184" s="448"/>
      <c r="H184" s="36" t="s">
        <v>33</v>
      </c>
      <c r="I184" s="81"/>
      <c r="J184" s="448" t="s">
        <v>51</v>
      </c>
      <c r="K184" s="448"/>
      <c r="L184" s="448"/>
      <c r="M184" s="36"/>
      <c r="N184" s="81"/>
      <c r="O184" s="448" t="s">
        <v>52</v>
      </c>
      <c r="P184" s="448"/>
      <c r="Q184" s="448"/>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47" t="s">
        <v>0</v>
      </c>
      <c r="F2" s="447"/>
      <c r="G2" s="447"/>
      <c r="H2" s="104"/>
      <c r="I2" s="447" t="s">
        <v>1</v>
      </c>
      <c r="J2" s="447"/>
      <c r="K2" s="447"/>
      <c r="L2" s="106"/>
      <c r="M2" s="447" t="s">
        <v>2</v>
      </c>
      <c r="N2" s="447"/>
      <c r="O2" s="447"/>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47" t="s">
        <v>32</v>
      </c>
      <c r="F58" s="447"/>
      <c r="G58" s="447"/>
      <c r="H58" s="104"/>
      <c r="I58" s="447" t="s">
        <v>71</v>
      </c>
      <c r="J58" s="447"/>
      <c r="K58" s="447"/>
      <c r="L58" s="106" t="s">
        <v>33</v>
      </c>
      <c r="M58" s="447" t="s">
        <v>72</v>
      </c>
      <c r="N58" s="447"/>
      <c r="O58" s="447"/>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50" t="s">
        <v>47</v>
      </c>
      <c r="F115" s="450"/>
      <c r="G115" s="450"/>
      <c r="H115" s="22" t="s">
        <v>33</v>
      </c>
      <c r="I115" s="83"/>
      <c r="J115" s="450" t="s">
        <v>48</v>
      </c>
      <c r="K115" s="450"/>
      <c r="L115" s="450"/>
      <c r="M115" s="22" t="s">
        <v>33</v>
      </c>
      <c r="N115" s="83"/>
      <c r="O115" s="450" t="s">
        <v>49</v>
      </c>
      <c r="P115" s="450"/>
      <c r="Q115" s="450"/>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51" t="s">
        <v>50</v>
      </c>
      <c r="F176" s="451"/>
      <c r="G176" s="451"/>
      <c r="H176" s="213" t="s">
        <v>33</v>
      </c>
      <c r="I176" s="211"/>
      <c r="J176" s="451" t="s">
        <v>51</v>
      </c>
      <c r="K176" s="451"/>
      <c r="L176" s="451"/>
      <c r="M176" s="213"/>
      <c r="N176" s="211"/>
      <c r="O176" s="451" t="s">
        <v>52</v>
      </c>
      <c r="P176" s="451"/>
      <c r="Q176" s="451"/>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115:G115"/>
    <mergeCell ref="J115:L115"/>
    <mergeCell ref="O115:Q115"/>
    <mergeCell ref="E176:G176"/>
    <mergeCell ref="J176:L176"/>
    <mergeCell ref="O176:Q176"/>
    <mergeCell ref="E2:G2"/>
    <mergeCell ref="I2:K2"/>
    <mergeCell ref="M2:O2"/>
    <mergeCell ref="E58:G58"/>
    <mergeCell ref="I58:K58"/>
    <mergeCell ref="M58:O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47" t="s">
        <v>0</v>
      </c>
      <c r="F2" s="447"/>
      <c r="G2" s="447"/>
      <c r="H2" s="106"/>
      <c r="I2" s="447" t="s">
        <v>1</v>
      </c>
      <c r="J2" s="447"/>
      <c r="K2" s="447"/>
      <c r="L2" s="106"/>
      <c r="M2" s="104"/>
      <c r="N2" s="447" t="s">
        <v>2</v>
      </c>
      <c r="O2" s="447"/>
      <c r="P2" s="447"/>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47" t="s">
        <v>32</v>
      </c>
      <c r="F62" s="447"/>
      <c r="G62" s="447"/>
      <c r="H62" s="106"/>
      <c r="I62" s="447" t="s">
        <v>34</v>
      </c>
      <c r="J62" s="447"/>
      <c r="K62" s="447"/>
      <c r="L62" s="106" t="s">
        <v>33</v>
      </c>
      <c r="M62" s="104"/>
      <c r="N62" s="447" t="s">
        <v>35</v>
      </c>
      <c r="O62" s="447"/>
      <c r="P62" s="447"/>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49" t="s">
        <v>47</v>
      </c>
      <c r="F123" s="449"/>
      <c r="G123" s="449"/>
      <c r="H123" s="191" t="s">
        <v>33</v>
      </c>
      <c r="I123" s="265"/>
      <c r="J123" s="449" t="s">
        <v>48</v>
      </c>
      <c r="K123" s="449"/>
      <c r="L123" s="449"/>
      <c r="M123" s="191" t="s">
        <v>33</v>
      </c>
      <c r="N123" s="265"/>
      <c r="O123" s="449" t="s">
        <v>49</v>
      </c>
      <c r="P123" s="449"/>
      <c r="Q123" s="449"/>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47" t="s">
        <v>50</v>
      </c>
      <c r="F182" s="447"/>
      <c r="G182" s="447"/>
      <c r="H182" s="106" t="s">
        <v>33</v>
      </c>
      <c r="I182" s="104"/>
      <c r="J182" s="447" t="s">
        <v>51</v>
      </c>
      <c r="K182" s="447"/>
      <c r="L182" s="447"/>
      <c r="M182" s="106"/>
      <c r="N182" s="104"/>
      <c r="O182" s="447" t="s">
        <v>52</v>
      </c>
      <c r="P182" s="447"/>
      <c r="Q182" s="447"/>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123:G123"/>
    <mergeCell ref="J123:L123"/>
    <mergeCell ref="O123:Q123"/>
    <mergeCell ref="E182:G182"/>
    <mergeCell ref="J182:L182"/>
    <mergeCell ref="O182:Q182"/>
    <mergeCell ref="E2:G2"/>
    <mergeCell ref="I2:K2"/>
    <mergeCell ref="N2:P2"/>
    <mergeCell ref="E62:G62"/>
    <mergeCell ref="I62:K62"/>
    <mergeCell ref="N62:P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2017-02-28T20:12:44Z</dcterms:modified>
</cp:coreProperties>
</file>